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Z:\Shared\Technical Writing\05 Regulatory Certifications\00a Conflict Minerals\"/>
    </mc:Choice>
  </mc:AlternateContent>
  <xr:revisionPtr revIDLastSave="0" documentId="13_ncr:1_{3E611407-09EB-4A0A-812F-F054863861FC}"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670" yWindow="795" windowWidth="26130" windowHeight="15405"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5" l="1"/>
  <c r="T7" i="5"/>
  <c r="T8" i="5"/>
  <c r="T9" i="5"/>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T5" i="5"/>
  <c r="B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5" i="5"/>
  <c r="C6" i="5"/>
  <c r="AD6" i="5"/>
  <c r="C7"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6" i="5"/>
  <c r="AC6" i="5"/>
  <c r="B7" i="5"/>
  <c r="B8" i="5"/>
  <c r="B9" i="5"/>
  <c r="B10" i="5"/>
  <c r="B11" i="5"/>
  <c r="B12" i="5"/>
  <c r="B13" i="5"/>
  <c r="AC13" i="5"/>
  <c r="B14" i="5"/>
  <c r="AC14" i="5"/>
  <c r="B15"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s="1"/>
  <c r="A83" i="6"/>
  <c r="A72" i="6"/>
  <c r="A61" i="6"/>
  <c r="A50" i="6"/>
  <c r="A39" i="6"/>
  <c r="A28" i="6"/>
  <c r="P41" i="4"/>
  <c r="A17" i="6"/>
  <c r="B29" i="4"/>
  <c r="A16" i="6" s="1"/>
  <c r="B26" i="4"/>
  <c r="A15" i="6" s="1"/>
  <c r="B24" i="4"/>
  <c r="A13" i="6"/>
  <c r="B22" i="4"/>
  <c r="A12" i="6" s="1"/>
  <c r="B21" i="4"/>
  <c r="A11" i="6" s="1"/>
  <c r="B20" i="4"/>
  <c r="A10" i="6" s="1"/>
  <c r="B19" i="4"/>
  <c r="A9" i="6"/>
  <c r="A8" i="6"/>
  <c r="B12" i="4"/>
  <c r="A7" i="6"/>
  <c r="B10" i="4"/>
  <c r="A6" i="6" s="1"/>
  <c r="B9" i="4"/>
  <c r="A5" i="6" s="1"/>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F42" i="6"/>
  <c r="F53" i="6"/>
  <c r="F64" i="6"/>
  <c r="F75" i="6"/>
  <c r="H75" i="6"/>
  <c r="I75" i="6"/>
  <c r="C75" i="6" s="1"/>
  <c r="J73" i="6"/>
  <c r="F40" i="6"/>
  <c r="F51" i="6"/>
  <c r="F62" i="6"/>
  <c r="F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3" i="6"/>
  <c r="G72" i="6"/>
  <c r="H72" i="6"/>
  <c r="D72" i="6"/>
  <c r="J74" i="6"/>
  <c r="F41" i="6"/>
  <c r="F52" i="6"/>
  <c r="F63" i="6"/>
  <c r="F74" i="6"/>
  <c r="H74" i="6"/>
  <c r="I74" i="6"/>
  <c r="C74" i="6" s="1"/>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C32" i="6" s="1"/>
  <c r="J32" i="6"/>
  <c r="F32" i="6"/>
  <c r="H32" i="6"/>
  <c r="I31" i="6"/>
  <c r="C31" i="6" s="1"/>
  <c r="J31" i="6"/>
  <c r="F31" i="6"/>
  <c r="H31" i="6"/>
  <c r="I30" i="6"/>
  <c r="J30" i="6"/>
  <c r="F30" i="6"/>
  <c r="H30" i="6"/>
  <c r="C30" i="6"/>
  <c r="I29" i="6"/>
  <c r="C29" i="6" s="1"/>
  <c r="J29" i="6"/>
  <c r="F29" i="6"/>
  <c r="H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F43" i="6"/>
  <c r="F54" i="6"/>
  <c r="F65" i="6"/>
  <c r="F76" i="6"/>
  <c r="F87" i="6"/>
  <c r="H87" i="6"/>
  <c r="I87" i="6"/>
  <c r="C87" i="6" s="1"/>
  <c r="J86" i="6"/>
  <c r="F86" i="6"/>
  <c r="H86" i="6"/>
  <c r="I86" i="6"/>
  <c r="C86" i="6" s="1"/>
  <c r="J85" i="6"/>
  <c r="F85" i="6"/>
  <c r="H85" i="6"/>
  <c r="I85" i="6"/>
  <c r="C85" i="6" s="1"/>
  <c r="J77" i="6"/>
  <c r="J76" i="6"/>
  <c r="H76" i="6"/>
  <c r="I76" i="6"/>
  <c r="C76" i="6"/>
  <c r="J66" i="6"/>
  <c r="J65" i="6"/>
  <c r="H65" i="6"/>
  <c r="I65" i="6"/>
  <c r="C65" i="6" s="1"/>
  <c r="J64" i="6"/>
  <c r="H64" i="6"/>
  <c r="I64" i="6"/>
  <c r="C64" i="6" s="1"/>
  <c r="J63" i="6"/>
  <c r="H63" i="6"/>
  <c r="I63" i="6"/>
  <c r="C63" i="6" s="1"/>
  <c r="J55" i="6"/>
  <c r="J54" i="6"/>
  <c r="H54" i="6"/>
  <c r="I54" i="6"/>
  <c r="C54" i="6" s="1"/>
  <c r="J53" i="6"/>
  <c r="H53" i="6"/>
  <c r="I53" i="6"/>
  <c r="C53" i="6" s="1"/>
  <c r="J52" i="6"/>
  <c r="H52" i="6"/>
  <c r="I52" i="6"/>
  <c r="C52" i="6" s="1"/>
  <c r="J51" i="6"/>
  <c r="H51" i="6"/>
  <c r="I51" i="6"/>
  <c r="C51" i="6"/>
  <c r="J44" i="6"/>
  <c r="J43" i="6"/>
  <c r="H43" i="6"/>
  <c r="I43" i="6"/>
  <c r="C43" i="6"/>
  <c r="J42" i="6"/>
  <c r="H42" i="6"/>
  <c r="I42" i="6"/>
  <c r="C42" i="6" s="1"/>
  <c r="J41" i="6"/>
  <c r="H41" i="6"/>
  <c r="I41" i="6"/>
  <c r="C41" i="6" s="1"/>
  <c r="D112" i="6"/>
  <c r="C107" i="6"/>
  <c r="C106" i="6"/>
  <c r="C105" i="6"/>
  <c r="C104" i="6"/>
  <c r="I103" i="6"/>
  <c r="J103" i="6"/>
  <c r="I102" i="6"/>
  <c r="C102" i="6" s="1"/>
  <c r="J102" i="6"/>
  <c r="F102" i="6"/>
  <c r="H102" i="6"/>
  <c r="I101" i="6"/>
  <c r="J101" i="6"/>
  <c r="F101" i="6"/>
  <c r="H101" i="6"/>
  <c r="C101" i="6"/>
  <c r="I100" i="6"/>
  <c r="C100" i="6" s="1"/>
  <c r="J100" i="6"/>
  <c r="F100" i="6"/>
  <c r="H100" i="6"/>
  <c r="C92" i="6"/>
  <c r="C91" i="6"/>
  <c r="C90" i="6"/>
  <c r="C89" i="6"/>
  <c r="I88" i="6"/>
  <c r="I84" i="6"/>
  <c r="C84" i="6" s="1"/>
  <c r="J84" i="6"/>
  <c r="F84" i="6"/>
  <c r="H84" i="6"/>
  <c r="C81" i="6"/>
  <c r="C80" i="6"/>
  <c r="C79" i="6"/>
  <c r="C78" i="6"/>
  <c r="I77" i="6"/>
  <c r="C70" i="6"/>
  <c r="C69" i="6"/>
  <c r="C68" i="6"/>
  <c r="C67" i="6"/>
  <c r="I66" i="6"/>
  <c r="C66" i="6" s="1"/>
  <c r="I62" i="6"/>
  <c r="C62" i="6" s="1"/>
  <c r="J62" i="6"/>
  <c r="H62" i="6"/>
  <c r="C59" i="6"/>
  <c r="C58" i="6"/>
  <c r="C57" i="6"/>
  <c r="C56" i="6"/>
  <c r="I55" i="6"/>
  <c r="C48" i="6"/>
  <c r="C47" i="6"/>
  <c r="C46" i="6"/>
  <c r="C45" i="6"/>
  <c r="I44" i="6"/>
  <c r="I40" i="6"/>
  <c r="C40" i="6" s="1"/>
  <c r="J40" i="6"/>
  <c r="H40" i="6"/>
  <c r="C26" i="6"/>
  <c r="C25" i="6"/>
  <c r="C24" i="6"/>
  <c r="C23" i="6"/>
  <c r="I22" i="6"/>
  <c r="C22" i="6" s="1"/>
  <c r="J22" i="6"/>
  <c r="I21" i="6"/>
  <c r="C21" i="6" s="1"/>
  <c r="J21" i="6"/>
  <c r="H21" i="6"/>
  <c r="J7" i="6"/>
  <c r="J19" i="6"/>
  <c r="H19" i="6"/>
  <c r="I19" i="6"/>
  <c r="C19" i="6" s="1"/>
  <c r="I83" i="6"/>
  <c r="I72" i="6"/>
  <c r="C72" i="6" s="1"/>
  <c r="I7" i="6"/>
  <c r="C7" i="6" s="1"/>
  <c r="G4" i="6"/>
  <c r="H4" i="6"/>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C4" i="6" s="1"/>
  <c r="I5" i="6"/>
  <c r="J5" i="6"/>
  <c r="C5" i="6"/>
  <c r="I6" i="6"/>
  <c r="C6" i="6" s="1"/>
  <c r="J6" i="6"/>
  <c r="I9" i="6"/>
  <c r="C9" i="6" s="1"/>
  <c r="J9" i="6"/>
  <c r="I10" i="6"/>
  <c r="C10" i="6" s="1"/>
  <c r="J10" i="6"/>
  <c r="I11" i="6"/>
  <c r="C11" i="6" s="1"/>
  <c r="J11" i="6"/>
  <c r="I12" i="6"/>
  <c r="J12" i="6"/>
  <c r="C12" i="6"/>
  <c r="I13" i="6"/>
  <c r="I15" i="6"/>
  <c r="C15" i="6" s="1"/>
  <c r="J15" i="6"/>
  <c r="I17" i="6"/>
  <c r="C17" i="6" s="1"/>
  <c r="J17" i="6"/>
  <c r="I18" i="6"/>
  <c r="J18" i="6"/>
  <c r="H18" i="6"/>
  <c r="C18" i="6"/>
  <c r="I20" i="6"/>
  <c r="C20" i="6" s="1"/>
  <c r="J20" i="6"/>
  <c r="H20" i="6"/>
  <c r="I28" i="6"/>
  <c r="J28" i="6"/>
  <c r="I39" i="6"/>
  <c r="J39" i="6"/>
  <c r="C39" i="6"/>
  <c r="I50" i="6"/>
  <c r="J50" i="6"/>
  <c r="C50" i="6"/>
  <c r="I61" i="6"/>
  <c r="C61" i="6" s="1"/>
  <c r="J61" i="6"/>
  <c r="J72" i="6"/>
  <c r="J83" i="6"/>
  <c r="C83" i="6"/>
  <c r="I94" i="6"/>
  <c r="J94" i="6"/>
  <c r="I95" i="6"/>
  <c r="J95" i="6"/>
  <c r="I96" i="6"/>
  <c r="J96" i="6"/>
  <c r="I98" i="6"/>
  <c r="C98" i="6" s="1"/>
  <c r="J98" i="6"/>
  <c r="I99" i="6"/>
  <c r="C99" i="6" s="1"/>
  <c r="J99" i="6"/>
  <c r="F99" i="6"/>
  <c r="H99" i="6"/>
  <c r="I108" i="6"/>
  <c r="C108" i="6" s="1"/>
  <c r="J108" i="6"/>
  <c r="I109" i="6"/>
  <c r="C109" i="6" s="1"/>
  <c r="J109" i="6"/>
  <c r="I110" i="6"/>
  <c r="C110" i="6" s="1"/>
  <c r="J110" i="6"/>
  <c r="I111" i="6"/>
  <c r="C111" i="6" s="1"/>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B2" i="6"/>
  <c r="D98" i="6"/>
  <c r="B31" i="4"/>
  <c r="A18" i="6"/>
  <c r="F1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AA14" i="4" a="1"/>
  <c r="AA14" i="4"/>
  <c r="AA15" i="4" a="1"/>
  <c r="AA15" i="4"/>
  <c r="AA16" i="4" a="1"/>
  <c r="B32" i="4"/>
  <c r="A19" i="6"/>
  <c r="F19" i="6"/>
  <c r="B33" i="4"/>
  <c r="A20" i="6"/>
  <c r="F20" i="6"/>
  <c r="AA16" i="4"/>
  <c r="B34" i="4"/>
  <c r="A21" i="6"/>
  <c r="F21" i="6"/>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41" i="6"/>
  <c r="D42" i="6"/>
  <c r="D52" i="6"/>
  <c r="D53" i="6"/>
  <c r="D63" i="6"/>
  <c r="D64" i="6"/>
  <c r="D74" i="6"/>
  <c r="D75" i="6"/>
  <c r="D85" i="6"/>
  <c r="D86" i="6"/>
  <c r="D100" i="6"/>
  <c r="D101" i="6"/>
  <c r="S45" i="4"/>
  <c r="S44" i="4"/>
  <c r="T44" i="4"/>
  <c r="U43" i="4"/>
  <c r="V42" i="4"/>
  <c r="W42" i="4"/>
  <c r="V43" i="4"/>
  <c r="U44" i="4"/>
  <c r="T45" i="4"/>
  <c r="S46" i="4"/>
  <c r="AA17" i="4" a="1"/>
  <c r="AA17" i="4"/>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B41" i="4"/>
  <c r="A27" i="6" s="1"/>
  <c r="P51" i="4"/>
  <c r="B51" i="4"/>
  <c r="A37" i="6"/>
  <c r="Q53" i="4"/>
  <c r="B53" i="4"/>
  <c r="A38" i="6" s="1"/>
  <c r="B63" i="4"/>
  <c r="A48" i="6"/>
  <c r="B65" i="4"/>
  <c r="A49" i="6"/>
  <c r="B75" i="4"/>
  <c r="A59" i="6"/>
  <c r="B77" i="4"/>
  <c r="A60" i="6" s="1"/>
  <c r="B87" i="4"/>
  <c r="A70" i="6"/>
  <c r="B89" i="4"/>
  <c r="A71" i="6" s="1"/>
  <c r="A81" i="6"/>
  <c r="B101" i="4"/>
  <c r="A82" i="6" s="1"/>
  <c r="B111" i="4"/>
  <c r="A92" i="6"/>
  <c r="B129" i="4"/>
  <c r="A107" i="6"/>
  <c r="A123" i="6"/>
  <c r="B115" i="4"/>
  <c r="A94" i="6" s="1"/>
  <c r="B117" i="4"/>
  <c r="A95" i="6" s="1"/>
  <c r="B119" i="4"/>
  <c r="A97" i="6" s="1"/>
  <c r="B131" i="4"/>
  <c r="A108" i="6" s="1"/>
  <c r="B133" i="4"/>
  <c r="A109" i="6" s="1"/>
  <c r="B135" i="4"/>
  <c r="A110" i="6" s="1"/>
  <c r="B137" i="4"/>
  <c r="A111" i="6" s="1"/>
  <c r="M39" i="4"/>
  <c r="M51" i="4"/>
  <c r="M63" i="4"/>
  <c r="M75" i="4"/>
  <c r="M87" i="4"/>
  <c r="M111" i="4"/>
  <c r="M129" i="4"/>
  <c r="AD5" i="5"/>
  <c r="AB5" i="5"/>
  <c r="V5" i="5"/>
  <c r="G5" i="5"/>
  <c r="V6" i="5"/>
  <c r="F6" i="5"/>
  <c r="AB6" i="5"/>
  <c r="V7" i="5"/>
  <c r="AB7" i="5"/>
  <c r="V8" i="5"/>
  <c r="AB8" i="5"/>
  <c r="AB9" i="5"/>
  <c r="V9" i="5"/>
  <c r="F9" i="5"/>
  <c r="G9" i="5"/>
  <c r="V10" i="5"/>
  <c r="F10" i="5"/>
  <c r="G10" i="5"/>
  <c r="AB10" i="5"/>
  <c r="AB11" i="5"/>
  <c r="V11" i="5"/>
  <c r="G11" i="5"/>
  <c r="AB12" i="5"/>
  <c r="V12" i="5"/>
  <c r="G12" i="5"/>
  <c r="AB13" i="5"/>
  <c r="V13" i="5"/>
  <c r="J13" i="5"/>
  <c r="V14" i="5"/>
  <c r="AB14" i="5"/>
  <c r="V15" i="5"/>
  <c r="J15" i="5"/>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c r="F119" i="6"/>
  <c r="B59" i="4"/>
  <c r="B71" i="4"/>
  <c r="Z51" i="4"/>
  <c r="AA51" i="4"/>
  <c r="Y50" i="4"/>
  <c r="Z50" i="4"/>
  <c r="X49" i="4"/>
  <c r="Y49" i="4"/>
  <c r="W48" i="4"/>
  <c r="X48" i="4"/>
  <c r="C33" i="6"/>
  <c r="C44" i="6"/>
  <c r="F103" i="6"/>
  <c r="H103" i="6"/>
  <c r="F55" i="6"/>
  <c r="D33" i="6"/>
  <c r="K119" i="6"/>
  <c r="F108" i="6"/>
  <c r="H108" i="6"/>
  <c r="F95" i="6"/>
  <c r="F111" i="6"/>
  <c r="H111" i="6"/>
  <c r="F110" i="6"/>
  <c r="H110" i="6"/>
  <c r="H94" i="6"/>
  <c r="F109" i="6"/>
  <c r="H109" i="6"/>
  <c r="M47" i="4"/>
  <c r="A33" i="6"/>
  <c r="M59" i="4"/>
  <c r="A44" i="6"/>
  <c r="A55" i="6"/>
  <c r="M71" i="4"/>
  <c r="E13" i="5"/>
  <c r="X13" i="5" s="1"/>
  <c r="G13" i="5"/>
  <c r="F13" i="5"/>
  <c r="R13" i="5"/>
  <c r="H13" i="5"/>
  <c r="I13" i="5"/>
  <c r="E14" i="5"/>
  <c r="X14" i="5"/>
  <c r="G14" i="5"/>
  <c r="R14" i="5"/>
  <c r="F14" i="5"/>
  <c r="I14" i="5"/>
  <c r="E15" i="5"/>
  <c r="X15" i="5"/>
  <c r="H15" i="5"/>
  <c r="F15" i="5"/>
  <c r="I15" i="5"/>
  <c r="G15" i="5"/>
  <c r="R15" i="5"/>
  <c r="E17" i="5"/>
  <c r="X17" i="5" s="1"/>
  <c r="G17" i="5"/>
  <c r="I17" i="5"/>
  <c r="E19" i="5"/>
  <c r="X19" i="5"/>
  <c r="G19" i="5"/>
  <c r="R19" i="5"/>
  <c r="H19" i="5"/>
  <c r="E21" i="5"/>
  <c r="X21" i="5" s="1"/>
  <c r="F21" i="5"/>
  <c r="G21" i="5"/>
  <c r="I21" i="5"/>
  <c r="H21" i="5"/>
  <c r="R21" i="5"/>
  <c r="E24" i="5"/>
  <c r="X24" i="5"/>
  <c r="I24" i="5"/>
  <c r="E25" i="5"/>
  <c r="X25" i="5"/>
  <c r="H25" i="5"/>
  <c r="F25" i="5"/>
  <c r="G25" i="5"/>
  <c r="R25" i="5"/>
  <c r="E27" i="5"/>
  <c r="X27" i="5" s="1"/>
  <c r="F27" i="5"/>
  <c r="R27" i="5"/>
  <c r="I27" i="5"/>
  <c r="G27" i="5"/>
  <c r="H27" i="5"/>
  <c r="E29" i="5"/>
  <c r="X29" i="5"/>
  <c r="F29" i="5"/>
  <c r="R29" i="5"/>
  <c r="G29" i="5"/>
  <c r="H29" i="5"/>
  <c r="I29" i="5"/>
  <c r="E33" i="5"/>
  <c r="X33" i="5"/>
  <c r="G33" i="5"/>
  <c r="H33" i="5"/>
  <c r="F33" i="5"/>
  <c r="I33" i="5"/>
  <c r="E34" i="5"/>
  <c r="X34" i="5" s="1"/>
  <c r="G34" i="5"/>
  <c r="E37" i="5"/>
  <c r="X37" i="5" s="1"/>
  <c r="I37" i="5"/>
  <c r="G37" i="5"/>
  <c r="F37" i="5"/>
  <c r="R37" i="5"/>
  <c r="E39" i="5"/>
  <c r="X39" i="5" s="1"/>
  <c r="F39" i="5"/>
  <c r="E41" i="5"/>
  <c r="X41" i="5" s="1"/>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s="1"/>
  <c r="I22" i="5"/>
  <c r="H22" i="5"/>
  <c r="R22" i="5"/>
  <c r="F22" i="5"/>
  <c r="E28" i="5"/>
  <c r="X28" i="5" s="1"/>
  <c r="I28" i="5"/>
  <c r="F28" i="5"/>
  <c r="H28" i="5"/>
  <c r="R28" i="5"/>
  <c r="G28" i="5"/>
  <c r="E31" i="5"/>
  <c r="X31" i="5" s="1"/>
  <c r="I31" i="5"/>
  <c r="H31" i="5"/>
  <c r="G31" i="5"/>
  <c r="E32" i="5"/>
  <c r="X32" i="5" s="1"/>
  <c r="F32" i="5"/>
  <c r="H32" i="5"/>
  <c r="R32" i="5"/>
  <c r="G32" i="5"/>
  <c r="I32" i="5"/>
  <c r="E35" i="5"/>
  <c r="X35" i="5"/>
  <c r="F35" i="5"/>
  <c r="E38" i="5"/>
  <c r="X38" i="5" s="1"/>
  <c r="I38" i="5"/>
  <c r="H38" i="5"/>
  <c r="R38" i="5"/>
  <c r="F38" i="5"/>
  <c r="E40" i="5"/>
  <c r="X40" i="5" s="1"/>
  <c r="F40" i="5"/>
  <c r="R40" i="5"/>
  <c r="H40" i="5"/>
  <c r="J12" i="5"/>
  <c r="I12" i="5"/>
  <c r="I11" i="5"/>
  <c r="H11" i="5"/>
  <c r="F11" i="5"/>
  <c r="J9" i="5"/>
  <c r="I9" i="5"/>
  <c r="H9" i="5"/>
  <c r="AB1374" i="5"/>
  <c r="AD1374" i="5"/>
  <c r="E10" i="5"/>
  <c r="X10" i="5" s="1"/>
  <c r="R10" i="5"/>
  <c r="H6" i="5"/>
  <c r="G6" i="5"/>
  <c r="J8" i="5"/>
  <c r="I8" i="5"/>
  <c r="J6" i="5"/>
  <c r="I6" i="5"/>
  <c r="AB1073" i="5"/>
  <c r="AD1073" i="5"/>
  <c r="AB1102" i="5"/>
  <c r="AD1102" i="5"/>
  <c r="AB1494" i="5"/>
  <c r="AD1494" i="5"/>
  <c r="AB1806" i="5"/>
  <c r="AD1806" i="5"/>
  <c r="AB2110" i="5"/>
  <c r="AD2110" i="5"/>
  <c r="E12" i="5"/>
  <c r="X12" i="5" s="1"/>
  <c r="R12" i="5"/>
  <c r="E11" i="5"/>
  <c r="X11" i="5" s="1"/>
  <c r="J11" i="5"/>
  <c r="R11" i="5"/>
  <c r="E8" i="5"/>
  <c r="X8" i="5" s="1"/>
  <c r="R8" i="5"/>
  <c r="J7" i="5"/>
  <c r="H7" i="5"/>
  <c r="I7" i="5"/>
  <c r="E6" i="5"/>
  <c r="X6" i="5" s="1"/>
  <c r="R6" i="5"/>
  <c r="AB1478" i="5"/>
  <c r="AD1478" i="5"/>
  <c r="AB1505" i="5"/>
  <c r="AD1505" i="5"/>
  <c r="AB1518" i="5"/>
  <c r="AD1518" i="5"/>
  <c r="AB1734" i="5"/>
  <c r="AD1734" i="5"/>
  <c r="AB1870" i="5"/>
  <c r="AD1870" i="5"/>
  <c r="E5" i="5"/>
  <c r="X5" i="5" s="1"/>
  <c r="J5" i="5"/>
  <c r="E9" i="5"/>
  <c r="X9" i="5"/>
  <c r="R9" i="5"/>
  <c r="E7" i="5"/>
  <c r="X7" i="5" s="1"/>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S6" i="5"/>
  <c r="AC7" i="5"/>
  <c r="S7" i="5"/>
  <c r="G42" i="5"/>
  <c r="V499" i="5"/>
  <c r="F124" i="6"/>
  <c r="C124" i="6" s="1"/>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c r="R45" i="5"/>
  <c r="F45" i="5"/>
  <c r="H45" i="5"/>
  <c r="I45" i="5"/>
  <c r="G45" i="5"/>
  <c r="J45" i="5"/>
  <c r="E45" i="5"/>
  <c r="X45" i="5" s="1"/>
  <c r="R46" i="5"/>
  <c r="H46" i="5"/>
  <c r="I46" i="5"/>
  <c r="F46" i="5"/>
  <c r="G46" i="5"/>
  <c r="J46" i="5"/>
  <c r="E46" i="5"/>
  <c r="X46" i="5" s="1"/>
  <c r="R47" i="5"/>
  <c r="F47" i="5"/>
  <c r="H47" i="5"/>
  <c r="I47" i="5"/>
  <c r="J47" i="5"/>
  <c r="G47" i="5"/>
  <c r="E47" i="5"/>
  <c r="X47" i="5"/>
  <c r="F48" i="5"/>
  <c r="J48" i="5"/>
  <c r="H48" i="5"/>
  <c r="I48" i="5"/>
  <c r="R48" i="5"/>
  <c r="G48" i="5"/>
  <c r="E48" i="5"/>
  <c r="X48" i="5" s="1"/>
  <c r="R49" i="5"/>
  <c r="H49" i="5"/>
  <c r="F49" i="5"/>
  <c r="J49" i="5"/>
  <c r="I49" i="5"/>
  <c r="G49" i="5"/>
  <c r="E49" i="5"/>
  <c r="X49" i="5" s="1"/>
  <c r="V50" i="5"/>
  <c r="G50" i="5"/>
  <c r="H51" i="5"/>
  <c r="I51" i="5"/>
  <c r="R51" i="5"/>
  <c r="G51" i="5"/>
  <c r="F51" i="5"/>
  <c r="J51" i="5"/>
  <c r="E51" i="5"/>
  <c r="X51" i="5"/>
  <c r="G52" i="5"/>
  <c r="I52" i="5"/>
  <c r="H52" i="5"/>
  <c r="F52" i="5"/>
  <c r="R52" i="5"/>
  <c r="J52" i="5"/>
  <c r="E52" i="5"/>
  <c r="X52" i="5" s="1"/>
  <c r="R53" i="5"/>
  <c r="F53" i="5"/>
  <c r="H53" i="5"/>
  <c r="G53" i="5"/>
  <c r="I53" i="5"/>
  <c r="J53" i="5"/>
  <c r="E53" i="5"/>
  <c r="X53" i="5" s="1"/>
  <c r="H54" i="5"/>
  <c r="G54" i="5"/>
  <c r="I54" i="5"/>
  <c r="J54" i="5"/>
  <c r="F54" i="5"/>
  <c r="R54" i="5"/>
  <c r="E54" i="5"/>
  <c r="X54" i="5"/>
  <c r="G55" i="5"/>
  <c r="R55" i="5"/>
  <c r="F55" i="5"/>
  <c r="H55" i="5"/>
  <c r="I55" i="5"/>
  <c r="J55" i="5"/>
  <c r="E55" i="5"/>
  <c r="X55" i="5" s="1"/>
  <c r="F56" i="5"/>
  <c r="G56" i="5"/>
  <c r="I56" i="5"/>
  <c r="H56" i="5"/>
  <c r="R56" i="5"/>
  <c r="J56" i="5"/>
  <c r="E56" i="5"/>
  <c r="X56" i="5" s="1"/>
  <c r="R57" i="5"/>
  <c r="H57" i="5"/>
  <c r="F57" i="5"/>
  <c r="G57" i="5"/>
  <c r="I57" i="5"/>
  <c r="J57" i="5"/>
  <c r="E57" i="5"/>
  <c r="X57" i="5"/>
  <c r="V58" i="5"/>
  <c r="G58" i="5"/>
  <c r="G59" i="5"/>
  <c r="J59" i="5"/>
  <c r="F59" i="5"/>
  <c r="H59" i="5"/>
  <c r="I59" i="5"/>
  <c r="R59" i="5"/>
  <c r="E59" i="5"/>
  <c r="X59" i="5" s="1"/>
  <c r="J60" i="5"/>
  <c r="R60" i="5"/>
  <c r="H60" i="5"/>
  <c r="G60" i="5"/>
  <c r="I60" i="5"/>
  <c r="F60" i="5"/>
  <c r="E60" i="5"/>
  <c r="X60" i="5" s="1"/>
  <c r="J61" i="5"/>
  <c r="F61" i="5"/>
  <c r="R61" i="5"/>
  <c r="I61" i="5"/>
  <c r="G61" i="5"/>
  <c r="H61" i="5"/>
  <c r="E61" i="5"/>
  <c r="X61" i="5" s="1"/>
  <c r="J62" i="5"/>
  <c r="H62" i="5"/>
  <c r="R62" i="5"/>
  <c r="I62" i="5"/>
  <c r="F62" i="5"/>
  <c r="G62" i="5"/>
  <c r="E62" i="5"/>
  <c r="X62" i="5"/>
  <c r="H63" i="5"/>
  <c r="F63" i="5"/>
  <c r="I63" i="5"/>
  <c r="R63" i="5"/>
  <c r="G63" i="5"/>
  <c r="J63" i="5"/>
  <c r="E63" i="5"/>
  <c r="X63" i="5" s="1"/>
  <c r="J64" i="5"/>
  <c r="F64" i="5"/>
  <c r="G64" i="5"/>
  <c r="I64" i="5"/>
  <c r="R64" i="5"/>
  <c r="H64" i="5"/>
  <c r="E64" i="5"/>
  <c r="X64" i="5" s="1"/>
  <c r="H65" i="5"/>
  <c r="I65" i="5"/>
  <c r="G65" i="5"/>
  <c r="J65" i="5"/>
  <c r="R65" i="5"/>
  <c r="F65" i="5"/>
  <c r="E65" i="5"/>
  <c r="X65" i="5" s="1"/>
  <c r="V66" i="5"/>
  <c r="G66" i="5"/>
  <c r="R67" i="5"/>
  <c r="I67" i="5"/>
  <c r="G67" i="5"/>
  <c r="H67" i="5"/>
  <c r="F67" i="5"/>
  <c r="J67" i="5"/>
  <c r="E67" i="5"/>
  <c r="X67" i="5" s="1"/>
  <c r="J68" i="5"/>
  <c r="I68" i="5"/>
  <c r="F68" i="5"/>
  <c r="H68" i="5"/>
  <c r="R68" i="5"/>
  <c r="G68" i="5"/>
  <c r="E68" i="5"/>
  <c r="X68" i="5" s="1"/>
  <c r="J69" i="5"/>
  <c r="H69" i="5"/>
  <c r="F69" i="5"/>
  <c r="I69" i="5"/>
  <c r="G69" i="5"/>
  <c r="R69" i="5"/>
  <c r="E69" i="5"/>
  <c r="X69" i="5" s="1"/>
  <c r="R70" i="5"/>
  <c r="I70" i="5"/>
  <c r="J70" i="5"/>
  <c r="H70" i="5"/>
  <c r="G70" i="5"/>
  <c r="F70" i="5"/>
  <c r="E70" i="5"/>
  <c r="X70" i="5" s="1"/>
  <c r="J71" i="5"/>
  <c r="I71" i="5"/>
  <c r="R71" i="5"/>
  <c r="H71" i="5"/>
  <c r="F71" i="5"/>
  <c r="G71" i="5"/>
  <c r="E71" i="5"/>
  <c r="X71" i="5" s="1"/>
  <c r="J72" i="5"/>
  <c r="I72" i="5"/>
  <c r="F72" i="5"/>
  <c r="H72" i="5"/>
  <c r="R72" i="5"/>
  <c r="G72" i="5"/>
  <c r="E72" i="5"/>
  <c r="X72" i="5"/>
  <c r="J73" i="5"/>
  <c r="H73" i="5"/>
  <c r="I73" i="5"/>
  <c r="G73" i="5"/>
  <c r="R73" i="5"/>
  <c r="F73" i="5"/>
  <c r="E73" i="5"/>
  <c r="X73" i="5" s="1"/>
  <c r="V74" i="5"/>
  <c r="G74" i="5"/>
  <c r="G75" i="5"/>
  <c r="H75" i="5"/>
  <c r="F75" i="5"/>
  <c r="R75" i="5"/>
  <c r="J77" i="5"/>
  <c r="I77" i="5"/>
  <c r="R77" i="5"/>
  <c r="F77" i="5"/>
  <c r="H77" i="5"/>
  <c r="G77" i="5"/>
  <c r="E77" i="5"/>
  <c r="X77" i="5" s="1"/>
  <c r="F81" i="5"/>
  <c r="H81" i="5"/>
  <c r="I81" i="5"/>
  <c r="R81" i="5"/>
  <c r="G81" i="5"/>
  <c r="J81" i="5"/>
  <c r="E81" i="5"/>
  <c r="X81" i="5" s="1"/>
  <c r="G82" i="5"/>
  <c r="I82" i="5"/>
  <c r="H82" i="5"/>
  <c r="F82" i="5"/>
  <c r="R82" i="5"/>
  <c r="J82" i="5"/>
  <c r="E82" i="5"/>
  <c r="X82" i="5" s="1"/>
  <c r="I83" i="5"/>
  <c r="F83" i="5"/>
  <c r="H83" i="5"/>
  <c r="G83" i="5"/>
  <c r="R83" i="5"/>
  <c r="J83" i="5"/>
  <c r="E83" i="5"/>
  <c r="X83" i="5" s="1"/>
  <c r="J84" i="5"/>
  <c r="H84" i="5"/>
  <c r="G84" i="5"/>
  <c r="I84" i="5"/>
  <c r="R84" i="5"/>
  <c r="F84" i="5"/>
  <c r="E84" i="5"/>
  <c r="X84" i="5"/>
  <c r="J85" i="5"/>
  <c r="F85" i="5"/>
  <c r="R85" i="5"/>
  <c r="H85" i="5"/>
  <c r="G85" i="5"/>
  <c r="I85" i="5"/>
  <c r="E85" i="5"/>
  <c r="X85" i="5" s="1"/>
  <c r="R86" i="5"/>
  <c r="G86" i="5"/>
  <c r="I86" i="5"/>
  <c r="F86" i="5"/>
  <c r="H86" i="5"/>
  <c r="J86" i="5"/>
  <c r="E86" i="5"/>
  <c r="X86" i="5" s="1"/>
  <c r="F90" i="5"/>
  <c r="J90" i="5"/>
  <c r="I90" i="5"/>
  <c r="G90" i="5"/>
  <c r="R90" i="5"/>
  <c r="H90" i="5"/>
  <c r="E90" i="5"/>
  <c r="X90" i="5"/>
  <c r="G98" i="5"/>
  <c r="J98" i="5"/>
  <c r="F98" i="5"/>
  <c r="H98" i="5"/>
  <c r="I98" i="5"/>
  <c r="R98" i="5"/>
  <c r="E98" i="5"/>
  <c r="X98" i="5" s="1"/>
  <c r="J101" i="5"/>
  <c r="I101" i="5"/>
  <c r="R101" i="5"/>
  <c r="F101" i="5"/>
  <c r="G101" i="5"/>
  <c r="H101" i="5"/>
  <c r="E101" i="5"/>
  <c r="X101" i="5" s="1"/>
  <c r="G127" i="5"/>
  <c r="H127" i="5"/>
  <c r="I127" i="5"/>
  <c r="F127" i="5"/>
  <c r="R127" i="5"/>
  <c r="J127" i="5"/>
  <c r="E127" i="5"/>
  <c r="X127" i="5" s="1"/>
  <c r="V137" i="5"/>
  <c r="G137" i="5"/>
  <c r="H145" i="5"/>
  <c r="I145" i="5"/>
  <c r="R145" i="5"/>
  <c r="F145" i="5"/>
  <c r="J145" i="5"/>
  <c r="G145" i="5"/>
  <c r="E145" i="5"/>
  <c r="X145" i="5"/>
  <c r="H146" i="5"/>
  <c r="F146" i="5"/>
  <c r="G146" i="5"/>
  <c r="I146" i="5"/>
  <c r="J146" i="5"/>
  <c r="R146" i="5"/>
  <c r="E146" i="5"/>
  <c r="X146" i="5"/>
  <c r="V153" i="5"/>
  <c r="G153" i="5"/>
  <c r="J166" i="5"/>
  <c r="H166" i="5"/>
  <c r="F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s="1"/>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G191" i="5"/>
  <c r="R191" i="5"/>
  <c r="F191" i="5"/>
  <c r="J191" i="5"/>
  <c r="H191" i="5"/>
  <c r="E191" i="5"/>
  <c r="X191" i="5" s="1"/>
  <c r="I192" i="5"/>
  <c r="R192" i="5"/>
  <c r="F192" i="5"/>
  <c r="H192" i="5"/>
  <c r="G192" i="5"/>
  <c r="J192" i="5"/>
  <c r="E192" i="5"/>
  <c r="X192" i="5" s="1"/>
  <c r="H193" i="5"/>
  <c r="G193" i="5"/>
  <c r="J193" i="5"/>
  <c r="F193" i="5"/>
  <c r="R193" i="5"/>
  <c r="I193" i="5"/>
  <c r="E193" i="5"/>
  <c r="X193" i="5"/>
  <c r="J194" i="5"/>
  <c r="G194" i="5"/>
  <c r="F194" i="5"/>
  <c r="H194" i="5"/>
  <c r="I194" i="5"/>
  <c r="R194" i="5"/>
  <c r="E194" i="5"/>
  <c r="X194" i="5" s="1"/>
  <c r="H195" i="5"/>
  <c r="I195" i="5"/>
  <c r="R195" i="5"/>
  <c r="G195" i="5"/>
  <c r="F195" i="5"/>
  <c r="J195" i="5"/>
  <c r="E195" i="5"/>
  <c r="X195" i="5" s="1"/>
  <c r="J196" i="5"/>
  <c r="F196" i="5"/>
  <c r="I196" i="5"/>
  <c r="R196" i="5"/>
  <c r="H196" i="5"/>
  <c r="G196" i="5"/>
  <c r="E196" i="5"/>
  <c r="X196" i="5" s="1"/>
  <c r="G197" i="5"/>
  <c r="F197" i="5"/>
  <c r="H197" i="5"/>
  <c r="R197" i="5"/>
  <c r="I197" i="5"/>
  <c r="J197" i="5"/>
  <c r="E197" i="5"/>
  <c r="X197" i="5"/>
  <c r="J198" i="5"/>
  <c r="F198" i="5"/>
  <c r="H198" i="5"/>
  <c r="I198" i="5"/>
  <c r="R198" i="5"/>
  <c r="G198" i="5"/>
  <c r="E198" i="5"/>
  <c r="X198" i="5" s="1"/>
  <c r="H199" i="5"/>
  <c r="G199" i="5"/>
  <c r="R199" i="5"/>
  <c r="I199" i="5"/>
  <c r="F199" i="5"/>
  <c r="J199" i="5"/>
  <c r="E199" i="5"/>
  <c r="X199" i="5"/>
  <c r="J200" i="5"/>
  <c r="F200" i="5"/>
  <c r="G200" i="5"/>
  <c r="H200" i="5"/>
  <c r="R200" i="5"/>
  <c r="I200" i="5"/>
  <c r="E200" i="5"/>
  <c r="X200" i="5" s="1"/>
  <c r="V201" i="5"/>
  <c r="G201" i="5"/>
  <c r="I202" i="5"/>
  <c r="F202" i="5"/>
  <c r="R202" i="5"/>
  <c r="G202" i="5"/>
  <c r="H202" i="5"/>
  <c r="J202" i="5"/>
  <c r="E202" i="5"/>
  <c r="X202" i="5" s="1"/>
  <c r="G203" i="5"/>
  <c r="F203" i="5"/>
  <c r="J203" i="5"/>
  <c r="I203" i="5"/>
  <c r="R203" i="5"/>
  <c r="H203" i="5"/>
  <c r="E203" i="5"/>
  <c r="X203" i="5"/>
  <c r="I204" i="5"/>
  <c r="H204" i="5"/>
  <c r="R204" i="5"/>
  <c r="G204" i="5"/>
  <c r="F204" i="5"/>
  <c r="J204" i="5"/>
  <c r="E204" i="5"/>
  <c r="X204" i="5" s="1"/>
  <c r="F205" i="5"/>
  <c r="H205" i="5"/>
  <c r="R205" i="5"/>
  <c r="G205" i="5"/>
  <c r="I205" i="5"/>
  <c r="J205" i="5"/>
  <c r="E205" i="5"/>
  <c r="X205" i="5" s="1"/>
  <c r="G206" i="5"/>
  <c r="F206" i="5"/>
  <c r="I206" i="5"/>
  <c r="R206" i="5"/>
  <c r="H206" i="5"/>
  <c r="J206" i="5"/>
  <c r="E206" i="5"/>
  <c r="X206" i="5" s="1"/>
  <c r="I207" i="5"/>
  <c r="F207" i="5"/>
  <c r="G207" i="5"/>
  <c r="H207" i="5"/>
  <c r="R207" i="5"/>
  <c r="J207" i="5"/>
  <c r="E207" i="5"/>
  <c r="X207" i="5" s="1"/>
  <c r="R208" i="5"/>
  <c r="G208" i="5"/>
  <c r="I208" i="5"/>
  <c r="H208" i="5"/>
  <c r="F208" i="5"/>
  <c r="J208" i="5"/>
  <c r="E208" i="5"/>
  <c r="X208" i="5" s="1"/>
  <c r="R209" i="5"/>
  <c r="I209" i="5"/>
  <c r="F209" i="5"/>
  <c r="J209" i="5"/>
  <c r="H209" i="5"/>
  <c r="G209" i="5"/>
  <c r="E209" i="5"/>
  <c r="X209" i="5" s="1"/>
  <c r="H210" i="5"/>
  <c r="G210" i="5"/>
  <c r="I210" i="5"/>
  <c r="R210" i="5"/>
  <c r="J210" i="5"/>
  <c r="F210" i="5"/>
  <c r="E210" i="5"/>
  <c r="X210" i="5" s="1"/>
  <c r="H211" i="5"/>
  <c r="G211" i="5"/>
  <c r="F211" i="5"/>
  <c r="R211" i="5"/>
  <c r="J211" i="5"/>
  <c r="I211" i="5"/>
  <c r="E211" i="5"/>
  <c r="X211" i="5" s="1"/>
  <c r="R212" i="5"/>
  <c r="I212" i="5"/>
  <c r="G212" i="5"/>
  <c r="H212" i="5"/>
  <c r="F212" i="5"/>
  <c r="J212" i="5"/>
  <c r="E212" i="5"/>
  <c r="X212" i="5" s="1"/>
  <c r="F213" i="5"/>
  <c r="H213" i="5"/>
  <c r="G213" i="5"/>
  <c r="R213" i="5"/>
  <c r="I213" i="5"/>
  <c r="J213" i="5"/>
  <c r="E213" i="5"/>
  <c r="X213" i="5" s="1"/>
  <c r="V214" i="5"/>
  <c r="G214" i="5"/>
  <c r="R215" i="5"/>
  <c r="F215" i="5"/>
  <c r="I215" i="5"/>
  <c r="H215" i="5"/>
  <c r="G215" i="5"/>
  <c r="J215" i="5"/>
  <c r="E215" i="5"/>
  <c r="X215" i="5" s="1"/>
  <c r="J216" i="5"/>
  <c r="I216" i="5"/>
  <c r="R216" i="5"/>
  <c r="H216" i="5"/>
  <c r="G216" i="5"/>
  <c r="F216" i="5"/>
  <c r="E216" i="5"/>
  <c r="X216" i="5" s="1"/>
  <c r="R217" i="5"/>
  <c r="H217" i="5"/>
  <c r="G217" i="5"/>
  <c r="I217" i="5"/>
  <c r="F217" i="5"/>
  <c r="J217" i="5"/>
  <c r="E217" i="5"/>
  <c r="X217" i="5" s="1"/>
  <c r="J218" i="5"/>
  <c r="I218" i="5"/>
  <c r="F218" i="5"/>
  <c r="H218" i="5"/>
  <c r="R218" i="5"/>
  <c r="G218" i="5"/>
  <c r="E218" i="5"/>
  <c r="X218" i="5" s="1"/>
  <c r="J219" i="5"/>
  <c r="G219" i="5"/>
  <c r="R219" i="5"/>
  <c r="F219" i="5"/>
  <c r="I219" i="5"/>
  <c r="H219" i="5"/>
  <c r="E219" i="5"/>
  <c r="X219" i="5" s="1"/>
  <c r="H220" i="5"/>
  <c r="I220" i="5"/>
  <c r="G220" i="5"/>
  <c r="R220" i="5"/>
  <c r="F220" i="5"/>
  <c r="J220" i="5"/>
  <c r="E220" i="5"/>
  <c r="X220" i="5" s="1"/>
  <c r="J221" i="5"/>
  <c r="I221" i="5"/>
  <c r="F221" i="5"/>
  <c r="H221" i="5"/>
  <c r="G221" i="5"/>
  <c r="R221" i="5"/>
  <c r="E221" i="5"/>
  <c r="X221" i="5" s="1"/>
  <c r="V222" i="5"/>
  <c r="G222" i="5"/>
  <c r="I223" i="5"/>
  <c r="J223" i="5"/>
  <c r="H223" i="5"/>
  <c r="F223" i="5"/>
  <c r="R223" i="5"/>
  <c r="G223" i="5"/>
  <c r="E223" i="5"/>
  <c r="X223" i="5"/>
  <c r="J224" i="5"/>
  <c r="F224" i="5"/>
  <c r="R224" i="5"/>
  <c r="H224" i="5"/>
  <c r="G224" i="5"/>
  <c r="I224" i="5"/>
  <c r="E224" i="5"/>
  <c r="X224" i="5"/>
  <c r="J225" i="5"/>
  <c r="R225" i="5"/>
  <c r="F225" i="5"/>
  <c r="G225" i="5"/>
  <c r="H225" i="5"/>
  <c r="I225" i="5"/>
  <c r="E225" i="5"/>
  <c r="X225" i="5" s="1"/>
  <c r="R226" i="5"/>
  <c r="G226" i="5"/>
  <c r="I226" i="5"/>
  <c r="H226" i="5"/>
  <c r="J226" i="5"/>
  <c r="F226" i="5"/>
  <c r="E226" i="5"/>
  <c r="X226" i="5" s="1"/>
  <c r="I227" i="5"/>
  <c r="F227" i="5"/>
  <c r="R227" i="5"/>
  <c r="H227" i="5"/>
  <c r="J227" i="5"/>
  <c r="G227" i="5"/>
  <c r="E227" i="5"/>
  <c r="X227" i="5"/>
  <c r="G228" i="5"/>
  <c r="H228" i="5"/>
  <c r="I228" i="5"/>
  <c r="F228" i="5"/>
  <c r="J228" i="5"/>
  <c r="R228" i="5"/>
  <c r="E228" i="5"/>
  <c r="X228" i="5" s="1"/>
  <c r="G229" i="5"/>
  <c r="R229" i="5"/>
  <c r="F229" i="5"/>
  <c r="I229" i="5"/>
  <c r="J229" i="5"/>
  <c r="H229" i="5"/>
  <c r="E229" i="5"/>
  <c r="X229" i="5"/>
  <c r="J230" i="5"/>
  <c r="R230" i="5"/>
  <c r="I230" i="5"/>
  <c r="G230" i="5"/>
  <c r="H230" i="5"/>
  <c r="F230" i="5"/>
  <c r="E230" i="5"/>
  <c r="X230" i="5" s="1"/>
  <c r="I231" i="5"/>
  <c r="G231" i="5"/>
  <c r="R231" i="5"/>
  <c r="F231" i="5"/>
  <c r="H231" i="5"/>
  <c r="J231" i="5"/>
  <c r="E231" i="5"/>
  <c r="X231" i="5" s="1"/>
  <c r="F232" i="5"/>
  <c r="J232" i="5"/>
  <c r="R232" i="5"/>
  <c r="H232" i="5"/>
  <c r="I232" i="5"/>
  <c r="G232" i="5"/>
  <c r="E232" i="5"/>
  <c r="X232" i="5" s="1"/>
  <c r="V233" i="5"/>
  <c r="G233" i="5"/>
  <c r="H234" i="5"/>
  <c r="G234" i="5"/>
  <c r="F234" i="5"/>
  <c r="R234" i="5"/>
  <c r="J234" i="5"/>
  <c r="I234" i="5"/>
  <c r="E234" i="5"/>
  <c r="X234" i="5" s="1"/>
  <c r="I235" i="5"/>
  <c r="F235" i="5"/>
  <c r="J235" i="5"/>
  <c r="R235" i="5"/>
  <c r="H235" i="5"/>
  <c r="G235" i="5"/>
  <c r="E235" i="5"/>
  <c r="X235" i="5"/>
  <c r="F236" i="5"/>
  <c r="I236" i="5"/>
  <c r="H236" i="5"/>
  <c r="R236" i="5"/>
  <c r="G236" i="5"/>
  <c r="J236" i="5"/>
  <c r="E236" i="5"/>
  <c r="X236" i="5"/>
  <c r="F237" i="5"/>
  <c r="I237" i="5"/>
  <c r="H237" i="5"/>
  <c r="G237" i="5"/>
  <c r="J237" i="5"/>
  <c r="R237" i="5"/>
  <c r="E237" i="5"/>
  <c r="X237" i="5" s="1"/>
  <c r="J238" i="5"/>
  <c r="I238" i="5"/>
  <c r="G238" i="5"/>
  <c r="F238" i="5"/>
  <c r="H238" i="5"/>
  <c r="R238" i="5"/>
  <c r="E238" i="5"/>
  <c r="X238" i="5" s="1"/>
  <c r="F239" i="5"/>
  <c r="H239" i="5"/>
  <c r="R239" i="5"/>
  <c r="I239" i="5"/>
  <c r="G239" i="5"/>
  <c r="J239" i="5"/>
  <c r="E239" i="5"/>
  <c r="X239" i="5" s="1"/>
  <c r="H240" i="5"/>
  <c r="J240" i="5"/>
  <c r="F240" i="5"/>
  <c r="I240" i="5"/>
  <c r="R240" i="5"/>
  <c r="G240" i="5"/>
  <c r="E240" i="5"/>
  <c r="X240" i="5" s="1"/>
  <c r="I241" i="5"/>
  <c r="G241" i="5"/>
  <c r="F241" i="5"/>
  <c r="J241" i="5"/>
  <c r="R241" i="5"/>
  <c r="H241" i="5"/>
  <c r="E241" i="5"/>
  <c r="X241" i="5" s="1"/>
  <c r="J242" i="5"/>
  <c r="H242" i="5"/>
  <c r="I242" i="5"/>
  <c r="R242" i="5"/>
  <c r="G242" i="5"/>
  <c r="F242" i="5"/>
  <c r="E242" i="5"/>
  <c r="X242" i="5" s="1"/>
  <c r="R243" i="5"/>
  <c r="F243" i="5"/>
  <c r="J243" i="5"/>
  <c r="I243" i="5"/>
  <c r="H243" i="5"/>
  <c r="G243" i="5"/>
  <c r="E243" i="5"/>
  <c r="X243" i="5" s="1"/>
  <c r="J244" i="5"/>
  <c r="R244" i="5"/>
  <c r="F244" i="5"/>
  <c r="G244" i="5"/>
  <c r="H244" i="5"/>
  <c r="I244" i="5"/>
  <c r="E244" i="5"/>
  <c r="X244" i="5" s="1"/>
  <c r="G245" i="5"/>
  <c r="I245" i="5"/>
  <c r="R245" i="5"/>
  <c r="H245" i="5"/>
  <c r="J245" i="5"/>
  <c r="F245" i="5"/>
  <c r="E245" i="5"/>
  <c r="X245" i="5"/>
  <c r="F246" i="5"/>
  <c r="I246" i="5"/>
  <c r="G246" i="5"/>
  <c r="J246" i="5"/>
  <c r="H246" i="5"/>
  <c r="R246" i="5"/>
  <c r="E246" i="5"/>
  <c r="X246" i="5" s="1"/>
  <c r="H247" i="5"/>
  <c r="I247" i="5"/>
  <c r="R247" i="5"/>
  <c r="J247" i="5"/>
  <c r="G247" i="5"/>
  <c r="F247" i="5"/>
  <c r="E247" i="5"/>
  <c r="X247" i="5"/>
  <c r="F248" i="5"/>
  <c r="H248" i="5"/>
  <c r="G248" i="5"/>
  <c r="I248" i="5"/>
  <c r="R248" i="5"/>
  <c r="J248" i="5"/>
  <c r="E248" i="5"/>
  <c r="X248" i="5" s="1"/>
  <c r="G249" i="5"/>
  <c r="R249" i="5"/>
  <c r="I249" i="5"/>
  <c r="H249" i="5"/>
  <c r="F249" i="5"/>
  <c r="J249" i="5"/>
  <c r="E249" i="5"/>
  <c r="X249" i="5" s="1"/>
  <c r="R250" i="5"/>
  <c r="G250" i="5"/>
  <c r="I250" i="5"/>
  <c r="F250" i="5"/>
  <c r="H250" i="5"/>
  <c r="J250" i="5"/>
  <c r="E250" i="5"/>
  <c r="X250" i="5" s="1"/>
  <c r="F251" i="5"/>
  <c r="R251" i="5"/>
  <c r="H251" i="5"/>
  <c r="I251" i="5"/>
  <c r="J251" i="5"/>
  <c r="G251" i="5"/>
  <c r="E251" i="5"/>
  <c r="X251" i="5"/>
  <c r="R252" i="5"/>
  <c r="J252" i="5"/>
  <c r="I252" i="5"/>
  <c r="G252" i="5"/>
  <c r="H252" i="5"/>
  <c r="F252" i="5"/>
  <c r="E252" i="5"/>
  <c r="X252" i="5" s="1"/>
  <c r="J253" i="5"/>
  <c r="I253" i="5"/>
  <c r="R253" i="5"/>
  <c r="F253" i="5"/>
  <c r="G253" i="5"/>
  <c r="H253" i="5"/>
  <c r="E253" i="5"/>
  <c r="X253" i="5" s="1"/>
  <c r="V254" i="5"/>
  <c r="G254" i="5"/>
  <c r="F255" i="5"/>
  <c r="R255" i="5"/>
  <c r="J255" i="5"/>
  <c r="H255" i="5"/>
  <c r="I255" i="5"/>
  <c r="G255" i="5"/>
  <c r="E255" i="5"/>
  <c r="X255" i="5" s="1"/>
  <c r="G256" i="5"/>
  <c r="I256" i="5"/>
  <c r="F256" i="5"/>
  <c r="J256" i="5"/>
  <c r="R256" i="5"/>
  <c r="H256" i="5"/>
  <c r="E256" i="5"/>
  <c r="X256" i="5"/>
  <c r="F257" i="5"/>
  <c r="J257" i="5"/>
  <c r="G257" i="5"/>
  <c r="I257" i="5"/>
  <c r="R257" i="5"/>
  <c r="H257" i="5"/>
  <c r="E257" i="5"/>
  <c r="X257" i="5"/>
  <c r="G258" i="5"/>
  <c r="H258" i="5"/>
  <c r="F258" i="5"/>
  <c r="R258" i="5"/>
  <c r="J258" i="5"/>
  <c r="I258" i="5"/>
  <c r="E258" i="5"/>
  <c r="X258" i="5" s="1"/>
  <c r="I259" i="5"/>
  <c r="J259" i="5"/>
  <c r="H259" i="5"/>
  <c r="F259" i="5"/>
  <c r="G259" i="5"/>
  <c r="R259" i="5"/>
  <c r="E259" i="5"/>
  <c r="X259" i="5" s="1"/>
  <c r="F260" i="5"/>
  <c r="R260" i="5"/>
  <c r="G260" i="5"/>
  <c r="H260" i="5"/>
  <c r="J260" i="5"/>
  <c r="I260" i="5"/>
  <c r="E260" i="5"/>
  <c r="X260" i="5" s="1"/>
  <c r="F261" i="5"/>
  <c r="R261" i="5"/>
  <c r="G261" i="5"/>
  <c r="I261" i="5"/>
  <c r="J261" i="5"/>
  <c r="H261" i="5"/>
  <c r="E261" i="5"/>
  <c r="X261" i="5" s="1"/>
  <c r="F262" i="5"/>
  <c r="H262" i="5"/>
  <c r="R262" i="5"/>
  <c r="G262" i="5"/>
  <c r="I262" i="5"/>
  <c r="J262" i="5"/>
  <c r="E262" i="5"/>
  <c r="X262" i="5" s="1"/>
  <c r="F263" i="5"/>
  <c r="I263" i="5"/>
  <c r="H263" i="5"/>
  <c r="J263" i="5"/>
  <c r="G263" i="5"/>
  <c r="R263" i="5"/>
  <c r="E263" i="5"/>
  <c r="X263" i="5" s="1"/>
  <c r="J264" i="5"/>
  <c r="H264" i="5"/>
  <c r="R264" i="5"/>
  <c r="F264" i="5"/>
  <c r="G264" i="5"/>
  <c r="I264" i="5"/>
  <c r="E264" i="5"/>
  <c r="X264" i="5" s="1"/>
  <c r="V265" i="5"/>
  <c r="G265" i="5"/>
  <c r="I266" i="5"/>
  <c r="J266" i="5"/>
  <c r="H266" i="5"/>
  <c r="G266" i="5"/>
  <c r="F266" i="5"/>
  <c r="R266" i="5"/>
  <c r="E266" i="5"/>
  <c r="X266" i="5" s="1"/>
  <c r="I267" i="5"/>
  <c r="R267" i="5"/>
  <c r="F267" i="5"/>
  <c r="H267" i="5"/>
  <c r="G267" i="5"/>
  <c r="J267" i="5"/>
  <c r="E267" i="5"/>
  <c r="X267" i="5" s="1"/>
  <c r="H268" i="5"/>
  <c r="F268" i="5"/>
  <c r="G268" i="5"/>
  <c r="I268" i="5"/>
  <c r="J268" i="5"/>
  <c r="R268" i="5"/>
  <c r="E268" i="5"/>
  <c r="X268" i="5"/>
  <c r="G269" i="5"/>
  <c r="H269" i="5"/>
  <c r="R269" i="5"/>
  <c r="I269" i="5"/>
  <c r="J269" i="5"/>
  <c r="F269" i="5"/>
  <c r="E269" i="5"/>
  <c r="X269" i="5" s="1"/>
  <c r="F270" i="5"/>
  <c r="H270" i="5"/>
  <c r="G270" i="5"/>
  <c r="I270" i="5"/>
  <c r="R270" i="5"/>
  <c r="J270" i="5"/>
  <c r="E270" i="5"/>
  <c r="X270" i="5" s="1"/>
  <c r="F271" i="5"/>
  <c r="R271" i="5"/>
  <c r="H271" i="5"/>
  <c r="I271" i="5"/>
  <c r="G271" i="5"/>
  <c r="J271" i="5"/>
  <c r="E271" i="5"/>
  <c r="X271" i="5"/>
  <c r="J272" i="5"/>
  <c r="H272" i="5"/>
  <c r="I272" i="5"/>
  <c r="F272" i="5"/>
  <c r="R272" i="5"/>
  <c r="G272" i="5"/>
  <c r="E272" i="5"/>
  <c r="X272" i="5"/>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c r="H280" i="5"/>
  <c r="J280" i="5"/>
  <c r="I280" i="5"/>
  <c r="F280" i="5"/>
  <c r="R280" i="5"/>
  <c r="G280" i="5"/>
  <c r="E280" i="5"/>
  <c r="X280" i="5" s="1"/>
  <c r="G281" i="5"/>
  <c r="R281" i="5"/>
  <c r="I281" i="5"/>
  <c r="J281" i="5"/>
  <c r="F281" i="5"/>
  <c r="H281" i="5"/>
  <c r="E281" i="5"/>
  <c r="X281" i="5"/>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s="1"/>
  <c r="V286" i="5"/>
  <c r="G286" i="5"/>
  <c r="I287" i="5"/>
  <c r="R287" i="5"/>
  <c r="J287" i="5"/>
  <c r="H287" i="5"/>
  <c r="F287" i="5"/>
  <c r="G287" i="5"/>
  <c r="E287" i="5"/>
  <c r="X287" i="5"/>
  <c r="J288" i="5"/>
  <c r="F288" i="5"/>
  <c r="R288" i="5"/>
  <c r="G288" i="5"/>
  <c r="I288" i="5"/>
  <c r="H288" i="5"/>
  <c r="E288" i="5"/>
  <c r="X288" i="5" s="1"/>
  <c r="H289" i="5"/>
  <c r="F289" i="5"/>
  <c r="R289" i="5"/>
  <c r="G289" i="5"/>
  <c r="I289" i="5"/>
  <c r="J289" i="5"/>
  <c r="E289" i="5"/>
  <c r="X289" i="5" s="1"/>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s="1"/>
  <c r="I299" i="5"/>
  <c r="R299" i="5"/>
  <c r="H299" i="5"/>
  <c r="G299" i="5"/>
  <c r="F299" i="5"/>
  <c r="J299" i="5"/>
  <c r="E299" i="5"/>
  <c r="X299" i="5"/>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c r="J308" i="5"/>
  <c r="H308" i="5"/>
  <c r="I308" i="5"/>
  <c r="R308" i="5"/>
  <c r="G308" i="5"/>
  <c r="F308" i="5"/>
  <c r="E308" i="5"/>
  <c r="X308" i="5" s="1"/>
  <c r="J314" i="5"/>
  <c r="I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s="1"/>
  <c r="G328" i="5"/>
  <c r="H328" i="5"/>
  <c r="F328" i="5"/>
  <c r="J328" i="5"/>
  <c r="I328" i="5"/>
  <c r="R328" i="5"/>
  <c r="E328" i="5"/>
  <c r="X328" i="5" s="1"/>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F387" i="5"/>
  <c r="G387" i="5"/>
  <c r="I387" i="5"/>
  <c r="J387" i="5"/>
  <c r="R387" i="5"/>
  <c r="H387" i="5"/>
  <c r="E387" i="5"/>
  <c r="X387" i="5" s="1"/>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c r="V425" i="5"/>
  <c r="G425" i="5"/>
  <c r="G434" i="5"/>
  <c r="F434" i="5"/>
  <c r="I434" i="5"/>
  <c r="H434" i="5"/>
  <c r="R434" i="5"/>
  <c r="J434" i="5"/>
  <c r="E434" i="5"/>
  <c r="X434" i="5" s="1"/>
  <c r="H436" i="5"/>
  <c r="I436" i="5"/>
  <c r="J436" i="5"/>
  <c r="F436" i="5"/>
  <c r="R436" i="5"/>
  <c r="G436" i="5"/>
  <c r="E436" i="5"/>
  <c r="X436" i="5"/>
  <c r="V438" i="5"/>
  <c r="G438" i="5"/>
  <c r="V449" i="5"/>
  <c r="G449" i="5"/>
  <c r="V465" i="5"/>
  <c r="G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c r="R549" i="5"/>
  <c r="J549" i="5"/>
  <c r="I549" i="5"/>
  <c r="H549" i="5"/>
  <c r="F549" i="5"/>
  <c r="G549" i="5"/>
  <c r="E549" i="5"/>
  <c r="X549" i="5" s="1"/>
  <c r="V558" i="5"/>
  <c r="G558" i="5"/>
  <c r="V561" i="5"/>
  <c r="G561" i="5"/>
  <c r="I567" i="5"/>
  <c r="R567" i="5"/>
  <c r="H567" i="5"/>
  <c r="J567" i="5"/>
  <c r="G567" i="5"/>
  <c r="F567" i="5"/>
  <c r="E567" i="5"/>
  <c r="X567" i="5" s="1"/>
  <c r="F568" i="5"/>
  <c r="I568" i="5"/>
  <c r="H568" i="5"/>
  <c r="J568" i="5"/>
  <c r="R568" i="5"/>
  <c r="G568" i="5"/>
  <c r="E568" i="5"/>
  <c r="X568" i="5" s="1"/>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S10" i="5"/>
  <c r="AC11" i="5"/>
  <c r="S11" i="5"/>
  <c r="S12" i="5"/>
  <c r="AC12" i="5"/>
  <c r="F23" i="5"/>
  <c r="E23" i="5"/>
  <c r="X23" i="5"/>
  <c r="H23" i="5"/>
  <c r="R23" i="5"/>
  <c r="I23" i="5"/>
  <c r="G23" i="5"/>
  <c r="E26" i="5"/>
  <c r="X26" i="5" s="1"/>
  <c r="R26" i="5"/>
  <c r="F26" i="5"/>
  <c r="I26" i="5"/>
  <c r="H26" i="5"/>
  <c r="F42" i="5"/>
  <c r="H42" i="5"/>
  <c r="R42" i="5"/>
  <c r="I42" i="5"/>
  <c r="E42" i="5"/>
  <c r="X42" i="5" s="1"/>
  <c r="D101" i="4"/>
  <c r="D77" i="4"/>
  <c r="D114" i="4"/>
  <c r="F5" i="5"/>
  <c r="H5" i="5"/>
  <c r="I5" i="5"/>
  <c r="R5" i="5"/>
  <c r="F12" i="5"/>
  <c r="H12" i="5"/>
  <c r="H14" i="5"/>
  <c r="J14" i="5"/>
  <c r="I16" i="5"/>
  <c r="H16" i="5"/>
  <c r="J16" i="5"/>
  <c r="G16" i="5"/>
  <c r="F16" i="5"/>
  <c r="R16" i="5"/>
  <c r="E16" i="5"/>
  <c r="X16" i="5" s="1"/>
  <c r="F17" i="5"/>
  <c r="H17" i="5"/>
  <c r="R17" i="5"/>
  <c r="J17" i="5"/>
  <c r="J18" i="5"/>
  <c r="R18" i="5"/>
  <c r="H18" i="5"/>
  <c r="F18" i="5"/>
  <c r="I18" i="5"/>
  <c r="G18" i="5"/>
  <c r="E18" i="5"/>
  <c r="X18" i="5" s="1"/>
  <c r="I19" i="5"/>
  <c r="F19" i="5"/>
  <c r="J19" i="5"/>
  <c r="F20" i="5"/>
  <c r="J20" i="5"/>
  <c r="R20" i="5"/>
  <c r="H20" i="5"/>
  <c r="I20" i="5"/>
  <c r="E20" i="5"/>
  <c r="X20" i="5" s="1"/>
  <c r="F24" i="5"/>
  <c r="J24" i="5"/>
  <c r="H24" i="5"/>
  <c r="R24" i="5"/>
  <c r="I25" i="5"/>
  <c r="J25" i="5"/>
  <c r="G26" i="5"/>
  <c r="J26" i="5"/>
  <c r="H30" i="5"/>
  <c r="R30" i="5"/>
  <c r="J30" i="5"/>
  <c r="I30" i="5"/>
  <c r="F30" i="5"/>
  <c r="E30" i="5"/>
  <c r="X30" i="5"/>
  <c r="F31" i="5"/>
  <c r="J31" i="5"/>
  <c r="R31" i="5"/>
  <c r="J33" i="5"/>
  <c r="R33" i="5"/>
  <c r="R34" i="5"/>
  <c r="J34" i="5"/>
  <c r="I34" i="5"/>
  <c r="H34" i="5"/>
  <c r="F34" i="5"/>
  <c r="R35" i="5"/>
  <c r="I35" i="5"/>
  <c r="J35" i="5"/>
  <c r="H35" i="5"/>
  <c r="R36" i="5"/>
  <c r="F36" i="5"/>
  <c r="J36" i="5"/>
  <c r="H36" i="5"/>
  <c r="I36" i="5"/>
  <c r="E36" i="5"/>
  <c r="X36" i="5" s="1"/>
  <c r="H37" i="5"/>
  <c r="J37" i="5"/>
  <c r="J38" i="5"/>
  <c r="G38" i="5"/>
  <c r="H39" i="5"/>
  <c r="J39" i="5"/>
  <c r="R39" i="5"/>
  <c r="I39" i="5"/>
  <c r="J40" i="5"/>
  <c r="I40" i="5"/>
  <c r="R41" i="5"/>
  <c r="J41" i="5"/>
  <c r="I43" i="5"/>
  <c r="R43" i="5"/>
  <c r="F43" i="5"/>
  <c r="J43" i="5"/>
  <c r="H43" i="5"/>
  <c r="E43" i="5"/>
  <c r="X43" i="5" s="1"/>
  <c r="J22" i="5"/>
  <c r="G22" i="5"/>
  <c r="S5" i="5"/>
  <c r="V47" i="4"/>
  <c r="W47" i="4"/>
  <c r="U46" i="4"/>
  <c r="V46" i="4"/>
  <c r="U45" i="4"/>
  <c r="AB51" i="4"/>
  <c r="AC51" i="4"/>
  <c r="AA50" i="4"/>
  <c r="AB50" i="4"/>
  <c r="Z49" i="4"/>
  <c r="AA49" i="4"/>
  <c r="Y48" i="4"/>
  <c r="Z48" i="4"/>
  <c r="X47" i="4"/>
  <c r="Y47" i="4"/>
  <c r="C103" i="6"/>
  <c r="D103" i="6"/>
  <c r="F66" i="6"/>
  <c r="H55" i="6"/>
  <c r="D108" i="6"/>
  <c r="F96" i="6"/>
  <c r="H96" i="6"/>
  <c r="H95" i="6"/>
  <c r="D111" i="6"/>
  <c r="D110" i="6"/>
  <c r="C94" i="6"/>
  <c r="D94" i="6"/>
  <c r="D109" i="6"/>
  <c r="I75" i="5"/>
  <c r="J75" i="5"/>
  <c r="E75" i="5"/>
  <c r="X75" i="5" s="1"/>
  <c r="G76" i="5"/>
  <c r="R76" i="5"/>
  <c r="H76" i="5"/>
  <c r="I76" i="5"/>
  <c r="F76" i="5"/>
  <c r="J76" i="5"/>
  <c r="E76" i="5"/>
  <c r="X76" i="5" s="1"/>
  <c r="R78" i="5"/>
  <c r="J78" i="5"/>
  <c r="F78" i="5"/>
  <c r="G78" i="5"/>
  <c r="I78" i="5"/>
  <c r="H78" i="5"/>
  <c r="E78" i="5"/>
  <c r="X78" i="5"/>
  <c r="F79" i="5"/>
  <c r="J79" i="5"/>
  <c r="H79" i="5"/>
  <c r="G79" i="5"/>
  <c r="R79" i="5"/>
  <c r="I79" i="5"/>
  <c r="E79" i="5"/>
  <c r="X79" i="5"/>
  <c r="F80" i="5"/>
  <c r="H80" i="5"/>
  <c r="G80" i="5"/>
  <c r="I80" i="5"/>
  <c r="R80" i="5"/>
  <c r="J80" i="5"/>
  <c r="E80" i="5"/>
  <c r="X80" i="5" s="1"/>
  <c r="R87" i="5"/>
  <c r="H87" i="5"/>
  <c r="I87" i="5"/>
  <c r="F87" i="5"/>
  <c r="G87" i="5"/>
  <c r="J87" i="5"/>
  <c r="E87" i="5"/>
  <c r="X87" i="5" s="1"/>
  <c r="G88" i="5"/>
  <c r="I88" i="5"/>
  <c r="H88" i="5"/>
  <c r="R88" i="5"/>
  <c r="J88" i="5"/>
  <c r="F88" i="5"/>
  <c r="E88" i="5"/>
  <c r="X88" i="5"/>
  <c r="I89" i="5"/>
  <c r="F89" i="5"/>
  <c r="H89" i="5"/>
  <c r="G89" i="5"/>
  <c r="R89" i="5"/>
  <c r="J89" i="5"/>
  <c r="E89" i="5"/>
  <c r="X89" i="5" s="1"/>
  <c r="G91" i="5"/>
  <c r="I91" i="5"/>
  <c r="R91" i="5"/>
  <c r="F91" i="5"/>
  <c r="H91" i="5"/>
  <c r="J91" i="5"/>
  <c r="E91" i="5"/>
  <c r="X91" i="5" s="1"/>
  <c r="R92" i="5"/>
  <c r="G92" i="5"/>
  <c r="H92" i="5"/>
  <c r="I92" i="5"/>
  <c r="F92" i="5"/>
  <c r="J92" i="5"/>
  <c r="E92" i="5"/>
  <c r="X92" i="5"/>
  <c r="J93" i="5"/>
  <c r="F93" i="5"/>
  <c r="I93" i="5"/>
  <c r="R93" i="5"/>
  <c r="G93" i="5"/>
  <c r="H93" i="5"/>
  <c r="E93" i="5"/>
  <c r="X93" i="5" s="1"/>
  <c r="G94" i="5"/>
  <c r="I94" i="5"/>
  <c r="R94" i="5"/>
  <c r="H94" i="5"/>
  <c r="F94" i="5"/>
  <c r="J94" i="5"/>
  <c r="E94" i="5"/>
  <c r="X94" i="5"/>
  <c r="G95" i="5"/>
  <c r="I95" i="5"/>
  <c r="R95" i="5"/>
  <c r="F95" i="5"/>
  <c r="H95" i="5"/>
  <c r="J95" i="5"/>
  <c r="E95" i="5"/>
  <c r="X95" i="5" s="1"/>
  <c r="R96" i="5"/>
  <c r="H96" i="5"/>
  <c r="G96" i="5"/>
  <c r="J96" i="5"/>
  <c r="I96" i="5"/>
  <c r="F96" i="5"/>
  <c r="E96" i="5"/>
  <c r="X96" i="5" s="1"/>
  <c r="F97" i="5"/>
  <c r="J97" i="5"/>
  <c r="H97" i="5"/>
  <c r="R97" i="5"/>
  <c r="G97" i="5"/>
  <c r="I97" i="5"/>
  <c r="E97" i="5"/>
  <c r="X97" i="5"/>
  <c r="J99" i="5"/>
  <c r="F99" i="5"/>
  <c r="H99" i="5"/>
  <c r="I99" i="5"/>
  <c r="R99" i="5"/>
  <c r="G99" i="5"/>
  <c r="E99" i="5"/>
  <c r="X99" i="5" s="1"/>
  <c r="J100" i="5"/>
  <c r="F100" i="5"/>
  <c r="G100" i="5"/>
  <c r="I100" i="5"/>
  <c r="R100" i="5"/>
  <c r="H100" i="5"/>
  <c r="E100" i="5"/>
  <c r="X100" i="5" s="1"/>
  <c r="J102" i="5"/>
  <c r="H102" i="5"/>
  <c r="F102" i="5"/>
  <c r="G102" i="5"/>
  <c r="R102" i="5"/>
  <c r="I102" i="5"/>
  <c r="E102" i="5"/>
  <c r="X102" i="5" s="1"/>
  <c r="J103" i="5"/>
  <c r="G103" i="5"/>
  <c r="I103" i="5"/>
  <c r="H103" i="5"/>
  <c r="R103" i="5"/>
  <c r="F103" i="5"/>
  <c r="E103" i="5"/>
  <c r="X103" i="5"/>
  <c r="I104" i="5"/>
  <c r="R104" i="5"/>
  <c r="F104" i="5"/>
  <c r="J104" i="5"/>
  <c r="H104" i="5"/>
  <c r="G104" i="5"/>
  <c r="E104" i="5"/>
  <c r="X104" i="5" s="1"/>
  <c r="G105" i="5"/>
  <c r="I105" i="5"/>
  <c r="J105" i="5"/>
  <c r="H105" i="5"/>
  <c r="R105" i="5"/>
  <c r="F105" i="5"/>
  <c r="E105" i="5"/>
  <c r="X105" i="5" s="1"/>
  <c r="J106" i="5"/>
  <c r="I106" i="5"/>
  <c r="F106" i="5"/>
  <c r="R106" i="5"/>
  <c r="H106" i="5"/>
  <c r="G106" i="5"/>
  <c r="E106" i="5"/>
  <c r="X106" i="5"/>
  <c r="J107" i="5"/>
  <c r="H107" i="5"/>
  <c r="I107" i="5"/>
  <c r="R107" i="5"/>
  <c r="F107" i="5"/>
  <c r="G107" i="5"/>
  <c r="E107" i="5"/>
  <c r="X107" i="5" s="1"/>
  <c r="I108" i="5"/>
  <c r="F108" i="5"/>
  <c r="H108" i="5"/>
  <c r="R108" i="5"/>
  <c r="J108" i="5"/>
  <c r="G108" i="5"/>
  <c r="E108" i="5"/>
  <c r="X108" i="5"/>
  <c r="J109" i="5"/>
  <c r="I109" i="5"/>
  <c r="G109" i="5"/>
  <c r="R109" i="5"/>
  <c r="H109" i="5"/>
  <c r="F109" i="5"/>
  <c r="E109" i="5"/>
  <c r="X109" i="5"/>
  <c r="H110" i="5"/>
  <c r="R110" i="5"/>
  <c r="F110" i="5"/>
  <c r="G110" i="5"/>
  <c r="I110" i="5"/>
  <c r="J110" i="5"/>
  <c r="E110" i="5"/>
  <c r="X110" i="5" s="1"/>
  <c r="I111" i="5"/>
  <c r="R111" i="5"/>
  <c r="F111" i="5"/>
  <c r="G111" i="5"/>
  <c r="J111" i="5"/>
  <c r="H111" i="5"/>
  <c r="E111" i="5"/>
  <c r="X111" i="5"/>
  <c r="F112" i="5"/>
  <c r="H112" i="5"/>
  <c r="G112" i="5"/>
  <c r="R112" i="5"/>
  <c r="I112" i="5"/>
  <c r="J112" i="5"/>
  <c r="E112" i="5"/>
  <c r="X112" i="5" s="1"/>
  <c r="G113" i="5"/>
  <c r="R113" i="5"/>
  <c r="H113" i="5"/>
  <c r="F113" i="5"/>
  <c r="I113" i="5"/>
  <c r="J113" i="5"/>
  <c r="E113" i="5"/>
  <c r="X113" i="5" s="1"/>
  <c r="H114" i="5"/>
  <c r="R114" i="5"/>
  <c r="F114" i="5"/>
  <c r="I114" i="5"/>
  <c r="J114" i="5"/>
  <c r="G114" i="5"/>
  <c r="E114" i="5"/>
  <c r="X114" i="5" s="1"/>
  <c r="R115" i="5"/>
  <c r="H115" i="5"/>
  <c r="I115" i="5"/>
  <c r="G115" i="5"/>
  <c r="F115" i="5"/>
  <c r="J115" i="5"/>
  <c r="E115" i="5"/>
  <c r="X115" i="5"/>
  <c r="R116" i="5"/>
  <c r="J116" i="5"/>
  <c r="I116" i="5"/>
  <c r="G116" i="5"/>
  <c r="F116" i="5"/>
  <c r="H116" i="5"/>
  <c r="E116" i="5"/>
  <c r="X116" i="5" s="1"/>
  <c r="R117" i="5"/>
  <c r="F117" i="5"/>
  <c r="H117" i="5"/>
  <c r="J117" i="5"/>
  <c r="G117" i="5"/>
  <c r="I117" i="5"/>
  <c r="E117" i="5"/>
  <c r="X117" i="5"/>
  <c r="R118" i="5"/>
  <c r="H118" i="5"/>
  <c r="G118" i="5"/>
  <c r="I118" i="5"/>
  <c r="F118" i="5"/>
  <c r="J118" i="5"/>
  <c r="E118" i="5"/>
  <c r="X118" i="5"/>
  <c r="G119" i="5"/>
  <c r="H119" i="5"/>
  <c r="R119" i="5"/>
  <c r="I119" i="5"/>
  <c r="J119" i="5"/>
  <c r="F119" i="5"/>
  <c r="E119" i="5"/>
  <c r="X119" i="5" s="1"/>
  <c r="I120" i="5"/>
  <c r="R120" i="5"/>
  <c r="H120" i="5"/>
  <c r="F120" i="5"/>
  <c r="G120" i="5"/>
  <c r="J120" i="5"/>
  <c r="E120" i="5"/>
  <c r="X120" i="5" s="1"/>
  <c r="H121" i="5"/>
  <c r="I121" i="5"/>
  <c r="F121" i="5"/>
  <c r="G121" i="5"/>
  <c r="J121" i="5"/>
  <c r="R121" i="5"/>
  <c r="E121" i="5"/>
  <c r="X121" i="5"/>
  <c r="I122" i="5"/>
  <c r="J122" i="5"/>
  <c r="F122" i="5"/>
  <c r="H122" i="5"/>
  <c r="G122" i="5"/>
  <c r="R122" i="5"/>
  <c r="E122" i="5"/>
  <c r="X122" i="5" s="1"/>
  <c r="R123" i="5"/>
  <c r="G123" i="5"/>
  <c r="F123" i="5"/>
  <c r="H123" i="5"/>
  <c r="I123" i="5"/>
  <c r="J123" i="5"/>
  <c r="E123" i="5"/>
  <c r="X123" i="5"/>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c r="F129" i="5"/>
  <c r="H129" i="5"/>
  <c r="G129" i="5"/>
  <c r="J129" i="5"/>
  <c r="R129" i="5"/>
  <c r="I129" i="5"/>
  <c r="E129" i="5"/>
  <c r="X129" i="5" s="1"/>
  <c r="I130" i="5"/>
  <c r="R130" i="5"/>
  <c r="F130" i="5"/>
  <c r="H130" i="5"/>
  <c r="J130" i="5"/>
  <c r="G130" i="5"/>
  <c r="E130" i="5"/>
  <c r="X130" i="5" s="1"/>
  <c r="I131" i="5"/>
  <c r="J131" i="5"/>
  <c r="F131" i="5"/>
  <c r="R131" i="5"/>
  <c r="H131" i="5"/>
  <c r="G131" i="5"/>
  <c r="E131" i="5"/>
  <c r="X131" i="5" s="1"/>
  <c r="R132" i="5"/>
  <c r="I132" i="5"/>
  <c r="J132" i="5"/>
  <c r="G132" i="5"/>
  <c r="H132" i="5"/>
  <c r="F132" i="5"/>
  <c r="E132" i="5"/>
  <c r="X132" i="5" s="1"/>
  <c r="H133" i="5"/>
  <c r="J133" i="5"/>
  <c r="I133" i="5"/>
  <c r="F133" i="5"/>
  <c r="G133" i="5"/>
  <c r="R133" i="5"/>
  <c r="E133" i="5"/>
  <c r="X133" i="5" s="1"/>
  <c r="F134" i="5"/>
  <c r="H134" i="5"/>
  <c r="J134" i="5"/>
  <c r="R134" i="5"/>
  <c r="I134" i="5"/>
  <c r="G134" i="5"/>
  <c r="E134" i="5"/>
  <c r="X134" i="5"/>
  <c r="J135" i="5"/>
  <c r="H135" i="5"/>
  <c r="R135" i="5"/>
  <c r="I135" i="5"/>
  <c r="F135" i="5"/>
  <c r="G135" i="5"/>
  <c r="E135" i="5"/>
  <c r="X135" i="5" s="1"/>
  <c r="H136" i="5"/>
  <c r="F136" i="5"/>
  <c r="R136" i="5"/>
  <c r="G136" i="5"/>
  <c r="J136" i="5"/>
  <c r="I136" i="5"/>
  <c r="E136" i="5"/>
  <c r="X136" i="5" s="1"/>
  <c r="I138" i="5"/>
  <c r="H138" i="5"/>
  <c r="R138" i="5"/>
  <c r="F138" i="5"/>
  <c r="G138" i="5"/>
  <c r="J138" i="5"/>
  <c r="E138" i="5"/>
  <c r="X138" i="5"/>
  <c r="F139" i="5"/>
  <c r="G139" i="5"/>
  <c r="H139" i="5"/>
  <c r="R139" i="5"/>
  <c r="I139" i="5"/>
  <c r="J139" i="5"/>
  <c r="E139" i="5"/>
  <c r="X139" i="5" s="1"/>
  <c r="G140" i="5"/>
  <c r="H140" i="5"/>
  <c r="R140" i="5"/>
  <c r="J140" i="5"/>
  <c r="F140" i="5"/>
  <c r="I140" i="5"/>
  <c r="E140" i="5"/>
  <c r="X140" i="5" s="1"/>
  <c r="R141" i="5"/>
  <c r="I141" i="5"/>
  <c r="H141" i="5"/>
  <c r="J141" i="5"/>
  <c r="G141" i="5"/>
  <c r="F141" i="5"/>
  <c r="E141" i="5"/>
  <c r="X141" i="5" s="1"/>
  <c r="H142" i="5"/>
  <c r="F142" i="5"/>
  <c r="R142" i="5"/>
  <c r="J142" i="5"/>
  <c r="I142" i="5"/>
  <c r="G142" i="5"/>
  <c r="E142" i="5"/>
  <c r="X142" i="5" s="1"/>
  <c r="J143" i="5"/>
  <c r="H143" i="5"/>
  <c r="G143" i="5"/>
  <c r="I143" i="5"/>
  <c r="F143" i="5"/>
  <c r="R143" i="5"/>
  <c r="E143" i="5"/>
  <c r="X143"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c r="H150" i="5"/>
  <c r="R150" i="5"/>
  <c r="G150" i="5"/>
  <c r="I150" i="5"/>
  <c r="J150" i="5"/>
  <c r="F150" i="5"/>
  <c r="E150" i="5"/>
  <c r="X150" i="5" s="1"/>
  <c r="J151" i="5"/>
  <c r="H151" i="5"/>
  <c r="F151" i="5"/>
  <c r="G151" i="5"/>
  <c r="I151" i="5"/>
  <c r="R151" i="5"/>
  <c r="E151" i="5"/>
  <c r="X151" i="5"/>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c r="G157" i="5"/>
  <c r="F157" i="5"/>
  <c r="R157" i="5"/>
  <c r="I157" i="5"/>
  <c r="H157" i="5"/>
  <c r="J157" i="5"/>
  <c r="E157" i="5"/>
  <c r="X157" i="5" s="1"/>
  <c r="J158" i="5"/>
  <c r="I158" i="5"/>
  <c r="G158" i="5"/>
  <c r="F158" i="5"/>
  <c r="R158" i="5"/>
  <c r="H158" i="5"/>
  <c r="E158" i="5"/>
  <c r="X158" i="5"/>
  <c r="G159" i="5"/>
  <c r="I159" i="5"/>
  <c r="R159" i="5"/>
  <c r="J159" i="5"/>
  <c r="H159" i="5"/>
  <c r="F159" i="5"/>
  <c r="E159" i="5"/>
  <c r="X159" i="5"/>
  <c r="R160" i="5"/>
  <c r="H160" i="5"/>
  <c r="G160" i="5"/>
  <c r="I160" i="5"/>
  <c r="F160" i="5"/>
  <c r="J160" i="5"/>
  <c r="E160" i="5"/>
  <c r="X160" i="5" s="1"/>
  <c r="J161" i="5"/>
  <c r="H161" i="5"/>
  <c r="G161" i="5"/>
  <c r="I161" i="5"/>
  <c r="R161" i="5"/>
  <c r="F161" i="5"/>
  <c r="E161" i="5"/>
  <c r="X161" i="5" s="1"/>
  <c r="F162" i="5"/>
  <c r="I162" i="5"/>
  <c r="J162" i="5"/>
  <c r="H162" i="5"/>
  <c r="G162" i="5"/>
  <c r="R162" i="5"/>
  <c r="E162" i="5"/>
  <c r="X162" i="5"/>
  <c r="I163" i="5"/>
  <c r="H163" i="5"/>
  <c r="J163" i="5"/>
  <c r="G163" i="5"/>
  <c r="F163" i="5"/>
  <c r="R163" i="5"/>
  <c r="E163" i="5"/>
  <c r="X163" i="5" s="1"/>
  <c r="H164" i="5"/>
  <c r="R164" i="5"/>
  <c r="G164" i="5"/>
  <c r="I164" i="5"/>
  <c r="J164" i="5"/>
  <c r="F164" i="5"/>
  <c r="E164" i="5"/>
  <c r="X164" i="5"/>
  <c r="H165" i="5"/>
  <c r="R165" i="5"/>
  <c r="I165" i="5"/>
  <c r="F165" i="5"/>
  <c r="G165" i="5"/>
  <c r="J165" i="5"/>
  <c r="E165" i="5"/>
  <c r="X165" i="5" s="1"/>
  <c r="I167" i="5"/>
  <c r="J167" i="5"/>
  <c r="F167" i="5"/>
  <c r="G167" i="5"/>
  <c r="R167" i="5"/>
  <c r="H167" i="5"/>
  <c r="E167" i="5"/>
  <c r="X167" i="5" s="1"/>
  <c r="H168" i="5"/>
  <c r="F168" i="5"/>
  <c r="G168" i="5"/>
  <c r="J168" i="5"/>
  <c r="I168" i="5"/>
  <c r="R168" i="5"/>
  <c r="E168" i="5"/>
  <c r="X168" i="5" s="1"/>
  <c r="J170" i="5"/>
  <c r="H170" i="5"/>
  <c r="F170" i="5"/>
  <c r="G170" i="5"/>
  <c r="R170" i="5"/>
  <c r="I170" i="5"/>
  <c r="E170" i="5"/>
  <c r="X170" i="5"/>
  <c r="I171" i="5"/>
  <c r="G171" i="5"/>
  <c r="J171" i="5"/>
  <c r="R171" i="5"/>
  <c r="H171" i="5"/>
  <c r="F171" i="5"/>
  <c r="E171" i="5"/>
  <c r="X171" i="5" s="1"/>
  <c r="H172" i="5"/>
  <c r="J172" i="5"/>
  <c r="G172" i="5"/>
  <c r="R172" i="5"/>
  <c r="F172" i="5"/>
  <c r="I172" i="5"/>
  <c r="E172" i="5"/>
  <c r="X172" i="5"/>
  <c r="G173" i="5"/>
  <c r="H173" i="5"/>
  <c r="F173" i="5"/>
  <c r="R173" i="5"/>
  <c r="J173" i="5"/>
  <c r="I173" i="5"/>
  <c r="E173" i="5"/>
  <c r="X173" i="5"/>
  <c r="R174" i="5"/>
  <c r="H174" i="5"/>
  <c r="G174" i="5"/>
  <c r="J174" i="5"/>
  <c r="I174" i="5"/>
  <c r="F174" i="5"/>
  <c r="E174" i="5"/>
  <c r="X174" i="5" s="1"/>
  <c r="I175" i="5"/>
  <c r="H175" i="5"/>
  <c r="R175" i="5"/>
  <c r="G175" i="5"/>
  <c r="F175" i="5"/>
  <c r="J175" i="5"/>
  <c r="E175" i="5"/>
  <c r="X175" i="5" s="1"/>
  <c r="J176" i="5"/>
  <c r="F176" i="5"/>
  <c r="G176" i="5"/>
  <c r="H176" i="5"/>
  <c r="I176" i="5"/>
  <c r="R176" i="5"/>
  <c r="E176" i="5"/>
  <c r="X176" i="5"/>
  <c r="F182" i="5"/>
  <c r="R182" i="5"/>
  <c r="H182" i="5"/>
  <c r="I182" i="5"/>
  <c r="G182" i="5"/>
  <c r="J182" i="5"/>
  <c r="E182" i="5"/>
  <c r="X182" i="5" s="1"/>
  <c r="J183" i="5"/>
  <c r="R183" i="5"/>
  <c r="H183" i="5"/>
  <c r="F183" i="5"/>
  <c r="G183" i="5"/>
  <c r="I183" i="5"/>
  <c r="E183" i="5"/>
  <c r="X183" i="5"/>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c r="J315" i="5"/>
  <c r="G315" i="5"/>
  <c r="I315" i="5"/>
  <c r="R315" i="5"/>
  <c r="F315" i="5"/>
  <c r="H315" i="5"/>
  <c r="E315" i="5"/>
  <c r="X315" i="5"/>
  <c r="H316" i="5"/>
  <c r="R316" i="5"/>
  <c r="I316" i="5"/>
  <c r="J316" i="5"/>
  <c r="G316" i="5"/>
  <c r="F316" i="5"/>
  <c r="E316" i="5"/>
  <c r="X316" i="5" s="1"/>
  <c r="G319" i="5"/>
  <c r="I319" i="5"/>
  <c r="J319" i="5"/>
  <c r="R319" i="5"/>
  <c r="H319" i="5"/>
  <c r="F319" i="5"/>
  <c r="E319" i="5"/>
  <c r="X319" i="5"/>
  <c r="R320" i="5"/>
  <c r="I320" i="5"/>
  <c r="H320" i="5"/>
  <c r="F320" i="5"/>
  <c r="G320" i="5"/>
  <c r="J320" i="5"/>
  <c r="E320" i="5"/>
  <c r="X320" i="5" s="1"/>
  <c r="I321" i="5"/>
  <c r="F321" i="5"/>
  <c r="H321" i="5"/>
  <c r="R321" i="5"/>
  <c r="J321" i="5"/>
  <c r="I408" i="5"/>
  <c r="H408" i="5"/>
  <c r="R408" i="5"/>
  <c r="E408" i="5"/>
  <c r="X408" i="5" s="1"/>
  <c r="I410" i="5"/>
  <c r="H410" i="5"/>
  <c r="F410" i="5"/>
  <c r="G410" i="5"/>
  <c r="R410" i="5"/>
  <c r="J410" i="5"/>
  <c r="E410" i="5"/>
  <c r="X410" i="5"/>
  <c r="R411" i="5"/>
  <c r="H411" i="5"/>
  <c r="F411" i="5"/>
  <c r="J411" i="5"/>
  <c r="I411" i="5"/>
  <c r="G411" i="5"/>
  <c r="E411" i="5"/>
  <c r="X411" i="5" s="1"/>
  <c r="I412" i="5"/>
  <c r="J412" i="5"/>
  <c r="G412" i="5"/>
  <c r="F412" i="5"/>
  <c r="H412" i="5"/>
  <c r="R412" i="5"/>
  <c r="E412" i="5"/>
  <c r="X412" i="5" s="1"/>
  <c r="I413" i="5"/>
  <c r="J413" i="5"/>
  <c r="F413" i="5"/>
  <c r="H413" i="5"/>
  <c r="R413" i="5"/>
  <c r="G413" i="5"/>
  <c r="E413" i="5"/>
  <c r="X413" i="5" s="1"/>
  <c r="G414" i="5"/>
  <c r="J414" i="5"/>
  <c r="I414" i="5"/>
  <c r="R414" i="5"/>
  <c r="H414" i="5"/>
  <c r="F414" i="5"/>
  <c r="E414" i="5"/>
  <c r="X414" i="5"/>
  <c r="J416" i="5"/>
  <c r="R416" i="5"/>
  <c r="F416" i="5"/>
  <c r="G416" i="5"/>
  <c r="I416" i="5"/>
  <c r="H416" i="5"/>
  <c r="E416" i="5"/>
  <c r="X416" i="5" s="1"/>
  <c r="I417" i="5"/>
  <c r="H417" i="5"/>
  <c r="G417" i="5"/>
  <c r="R417" i="5"/>
  <c r="J417" i="5"/>
  <c r="F417" i="5"/>
  <c r="E417" i="5"/>
  <c r="X417" i="5" s="1"/>
  <c r="I418" i="5"/>
  <c r="F418" i="5"/>
  <c r="J418" i="5"/>
  <c r="G418" i="5"/>
  <c r="R418" i="5"/>
  <c r="H418" i="5"/>
  <c r="E418" i="5"/>
  <c r="X418" i="5" s="1"/>
  <c r="R419" i="5"/>
  <c r="I419" i="5"/>
  <c r="J419" i="5"/>
  <c r="F419" i="5"/>
  <c r="G419" i="5"/>
  <c r="H419" i="5"/>
  <c r="E419" i="5"/>
  <c r="X419" i="5" s="1"/>
  <c r="R420" i="5"/>
  <c r="J420" i="5"/>
  <c r="F420" i="5"/>
  <c r="I420" i="5"/>
  <c r="G420" i="5"/>
  <c r="H420" i="5"/>
  <c r="E420" i="5"/>
  <c r="X420" i="5"/>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c r="F426" i="5"/>
  <c r="I426" i="5"/>
  <c r="G426" i="5"/>
  <c r="J426" i="5"/>
  <c r="H426" i="5"/>
  <c r="R426" i="5"/>
  <c r="E426" i="5"/>
  <c r="X426" i="5" s="1"/>
  <c r="J427" i="5"/>
  <c r="G427" i="5"/>
  <c r="I427" i="5"/>
  <c r="F427" i="5"/>
  <c r="R427" i="5"/>
  <c r="H427" i="5"/>
  <c r="E427" i="5"/>
  <c r="X427" i="5"/>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c r="F435" i="5"/>
  <c r="J435" i="5"/>
  <c r="R435" i="5"/>
  <c r="H435" i="5"/>
  <c r="I435" i="5"/>
  <c r="G435" i="5"/>
  <c r="E435" i="5"/>
  <c r="X435" i="5" s="1"/>
  <c r="G437" i="5"/>
  <c r="F437" i="5"/>
  <c r="I437" i="5"/>
  <c r="J437" i="5"/>
  <c r="H437" i="5"/>
  <c r="R437" i="5"/>
  <c r="E437" i="5"/>
  <c r="X437" i="5" s="1"/>
  <c r="I439" i="5"/>
  <c r="F439" i="5"/>
  <c r="R439" i="5"/>
  <c r="H439" i="5"/>
  <c r="J439" i="5"/>
  <c r="G439" i="5"/>
  <c r="E439" i="5"/>
  <c r="X439" i="5"/>
  <c r="G440" i="5"/>
  <c r="R440" i="5"/>
  <c r="F440" i="5"/>
  <c r="H440" i="5"/>
  <c r="I440" i="5"/>
  <c r="J440" i="5"/>
  <c r="E440" i="5"/>
  <c r="X440" i="5"/>
  <c r="J441" i="5"/>
  <c r="I441" i="5"/>
  <c r="H441" i="5"/>
  <c r="G441" i="5"/>
  <c r="R441" i="5"/>
  <c r="F441" i="5"/>
  <c r="E441" i="5"/>
  <c r="X441" i="5" s="1"/>
  <c r="H442" i="5"/>
  <c r="I442" i="5"/>
  <c r="F442" i="5"/>
  <c r="J442" i="5"/>
  <c r="R442" i="5"/>
  <c r="G442" i="5"/>
  <c r="E442" i="5"/>
  <c r="X442" i="5" s="1"/>
  <c r="G443" i="5"/>
  <c r="J443" i="5"/>
  <c r="I443" i="5"/>
  <c r="R443" i="5"/>
  <c r="H443" i="5"/>
  <c r="F443" i="5"/>
  <c r="E443" i="5"/>
  <c r="X443" i="5"/>
  <c r="J444" i="5"/>
  <c r="H444" i="5"/>
  <c r="I444" i="5"/>
  <c r="F444" i="5"/>
  <c r="G444" i="5"/>
  <c r="R444" i="5"/>
  <c r="E444" i="5"/>
  <c r="X444" i="5" s="1"/>
  <c r="R445" i="5"/>
  <c r="H445" i="5"/>
  <c r="I445" i="5"/>
  <c r="J445" i="5"/>
  <c r="G445" i="5"/>
  <c r="F445" i="5"/>
  <c r="E445" i="5"/>
  <c r="X445" i="5"/>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c r="I451" i="5"/>
  <c r="R451" i="5"/>
  <c r="G451" i="5"/>
  <c r="J451" i="5"/>
  <c r="F451" i="5"/>
  <c r="H451" i="5"/>
  <c r="E451" i="5"/>
  <c r="X451" i="5" s="1"/>
  <c r="G452" i="5"/>
  <c r="J452" i="5"/>
  <c r="H452" i="5"/>
  <c r="F452" i="5"/>
  <c r="R452" i="5"/>
  <c r="I452" i="5"/>
  <c r="E452" i="5"/>
  <c r="X452" i="5"/>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c r="J457" i="5"/>
  <c r="R457" i="5"/>
  <c r="H457" i="5"/>
  <c r="I457" i="5"/>
  <c r="F457" i="5"/>
  <c r="G457" i="5"/>
  <c r="E457" i="5"/>
  <c r="X457" i="5" s="1"/>
  <c r="H458" i="5"/>
  <c r="F458" i="5"/>
  <c r="G458" i="5"/>
  <c r="R458" i="5"/>
  <c r="J458" i="5"/>
  <c r="I458" i="5"/>
  <c r="E458" i="5"/>
  <c r="X458" i="5"/>
  <c r="I459" i="5"/>
  <c r="R459" i="5"/>
  <c r="G459" i="5"/>
  <c r="J459" i="5"/>
  <c r="H459" i="5"/>
  <c r="F459" i="5"/>
  <c r="E459" i="5"/>
  <c r="X459" i="5" s="1"/>
  <c r="I460" i="5"/>
  <c r="F460" i="5"/>
  <c r="G460" i="5"/>
  <c r="J460" i="5"/>
  <c r="H460" i="5"/>
  <c r="R460" i="5"/>
  <c r="E460" i="5"/>
  <c r="X460" i="5" s="1"/>
  <c r="J461" i="5"/>
  <c r="F461" i="5"/>
  <c r="G461" i="5"/>
  <c r="R461" i="5"/>
  <c r="H461" i="5"/>
  <c r="I461" i="5"/>
  <c r="E461" i="5"/>
  <c r="X461" i="5"/>
  <c r="R462" i="5"/>
  <c r="H462" i="5"/>
  <c r="I462" i="5"/>
  <c r="J462" i="5"/>
  <c r="G462" i="5"/>
  <c r="F462" i="5"/>
  <c r="E462" i="5"/>
  <c r="X462" i="5"/>
  <c r="R463" i="5"/>
  <c r="H463" i="5"/>
  <c r="G463" i="5"/>
  <c r="J463" i="5"/>
  <c r="F463" i="5"/>
  <c r="I463" i="5"/>
  <c r="E463" i="5"/>
  <c r="X463" i="5" s="1"/>
  <c r="I464" i="5"/>
  <c r="G464" i="5"/>
  <c r="R464" i="5"/>
  <c r="F464" i="5"/>
  <c r="J464" i="5"/>
  <c r="H464" i="5"/>
  <c r="E464" i="5"/>
  <c r="X464" i="5"/>
  <c r="I466" i="5"/>
  <c r="F466" i="5"/>
  <c r="J466" i="5"/>
  <c r="H466" i="5"/>
  <c r="R466" i="5"/>
  <c r="G466" i="5"/>
  <c r="E466" i="5"/>
  <c r="X466" i="5"/>
  <c r="J467" i="5"/>
  <c r="G467" i="5"/>
  <c r="R467" i="5"/>
  <c r="F467" i="5"/>
  <c r="I467" i="5"/>
  <c r="H467" i="5"/>
  <c r="E467" i="5"/>
  <c r="X467" i="5" s="1"/>
  <c r="H468" i="5"/>
  <c r="R468" i="5"/>
  <c r="G468" i="5"/>
  <c r="J468" i="5"/>
  <c r="F468" i="5"/>
  <c r="I468" i="5"/>
  <c r="E468" i="5"/>
  <c r="X468" i="5"/>
  <c r="F469" i="5"/>
  <c r="I469" i="5"/>
  <c r="J469" i="5"/>
  <c r="H469" i="5"/>
  <c r="R469" i="5"/>
  <c r="G469" i="5"/>
  <c r="E469" i="5"/>
  <c r="X469" i="5"/>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c r="J478" i="5"/>
  <c r="R478" i="5"/>
  <c r="F478" i="5"/>
  <c r="G478" i="5"/>
  <c r="I478" i="5"/>
  <c r="H478" i="5"/>
  <c r="E478" i="5"/>
  <c r="X478" i="5" s="1"/>
  <c r="H479" i="5"/>
  <c r="R479" i="5"/>
  <c r="G479" i="5"/>
  <c r="F479" i="5"/>
  <c r="I479" i="5"/>
  <c r="J479" i="5"/>
  <c r="E479" i="5"/>
  <c r="X479" i="5"/>
  <c r="R480" i="5"/>
  <c r="I480" i="5"/>
  <c r="G480" i="5"/>
  <c r="H480" i="5"/>
  <c r="F480" i="5"/>
  <c r="J480" i="5"/>
  <c r="E480" i="5"/>
  <c r="X480" i="5" s="1"/>
  <c r="I482" i="5"/>
  <c r="F482" i="5"/>
  <c r="H482" i="5"/>
  <c r="J482" i="5"/>
  <c r="G482" i="5"/>
  <c r="R482" i="5"/>
  <c r="E482" i="5"/>
  <c r="X482" i="5" s="1"/>
  <c r="G483" i="5"/>
  <c r="H483" i="5"/>
  <c r="I483" i="5"/>
  <c r="R483" i="5"/>
  <c r="F483" i="5"/>
  <c r="J483" i="5"/>
  <c r="E483" i="5"/>
  <c r="X483" i="5"/>
  <c r="G484" i="5"/>
  <c r="I484" i="5"/>
  <c r="J484" i="5"/>
  <c r="H484" i="5"/>
  <c r="R484" i="5"/>
  <c r="F484" i="5"/>
  <c r="E484" i="5"/>
  <c r="X484" i="5"/>
  <c r="G485" i="5"/>
  <c r="R485" i="5"/>
  <c r="H485" i="5"/>
  <c r="I485" i="5"/>
  <c r="J485" i="5"/>
  <c r="F485" i="5"/>
  <c r="E485" i="5"/>
  <c r="X485" i="5" s="1"/>
  <c r="F487" i="5"/>
  <c r="R487" i="5"/>
  <c r="I487" i="5"/>
  <c r="H487" i="5"/>
  <c r="J487" i="5"/>
  <c r="G487" i="5"/>
  <c r="E487" i="5"/>
  <c r="X487" i="5" s="1"/>
  <c r="I490" i="5"/>
  <c r="R490" i="5"/>
  <c r="J490" i="5"/>
  <c r="F490" i="5"/>
  <c r="H490" i="5"/>
  <c r="G490" i="5"/>
  <c r="E490" i="5"/>
  <c r="X490" i="5"/>
  <c r="F491" i="5"/>
  <c r="G491" i="5"/>
  <c r="R491" i="5"/>
  <c r="J491" i="5"/>
  <c r="H491" i="5"/>
  <c r="I491" i="5"/>
  <c r="E491" i="5"/>
  <c r="X491" i="5" s="1"/>
  <c r="J492" i="5"/>
  <c r="H492" i="5"/>
  <c r="R492" i="5"/>
  <c r="I492" i="5"/>
  <c r="G492" i="5"/>
  <c r="F492" i="5"/>
  <c r="E492" i="5"/>
  <c r="X492" i="5"/>
  <c r="F493" i="5"/>
  <c r="I493" i="5"/>
  <c r="H493" i="5"/>
  <c r="G493" i="5"/>
  <c r="R493" i="5"/>
  <c r="J493" i="5"/>
  <c r="E493" i="5"/>
  <c r="X493" i="5"/>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c r="F500" i="5"/>
  <c r="I500" i="5"/>
  <c r="H500" i="5"/>
  <c r="G500" i="5"/>
  <c r="J500" i="5"/>
  <c r="R500" i="5"/>
  <c r="E500" i="5"/>
  <c r="X500" i="5"/>
  <c r="G501" i="5"/>
  <c r="J501" i="5"/>
  <c r="H501" i="5"/>
  <c r="F501" i="5"/>
  <c r="R501" i="5"/>
  <c r="I501" i="5"/>
  <c r="E501" i="5"/>
  <c r="X501" i="5" s="1"/>
  <c r="I503" i="5"/>
  <c r="R503" i="5"/>
  <c r="J503" i="5"/>
  <c r="G503" i="5"/>
  <c r="F503" i="5"/>
  <c r="H503" i="5"/>
  <c r="E503" i="5"/>
  <c r="X503" i="5"/>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c r="J509" i="5"/>
  <c r="F509" i="5"/>
  <c r="G509" i="5"/>
  <c r="H509" i="5"/>
  <c r="R509" i="5"/>
  <c r="I509" i="5"/>
  <c r="E509" i="5"/>
  <c r="X509" i="5" s="1"/>
  <c r="R510" i="5"/>
  <c r="G510" i="5"/>
  <c r="F510" i="5"/>
  <c r="I510" i="5"/>
  <c r="H510" i="5"/>
  <c r="J510" i="5"/>
  <c r="E510" i="5"/>
  <c r="X510" i="5"/>
  <c r="G511" i="5"/>
  <c r="F511" i="5"/>
  <c r="R511" i="5"/>
  <c r="H511" i="5"/>
  <c r="J511" i="5"/>
  <c r="I511" i="5"/>
  <c r="E511" i="5"/>
  <c r="X511" i="5" s="1"/>
  <c r="H512" i="5"/>
  <c r="F512" i="5"/>
  <c r="J512" i="5"/>
  <c r="R512" i="5"/>
  <c r="I512" i="5"/>
  <c r="G512" i="5"/>
  <c r="E512" i="5"/>
  <c r="X512" i="5" s="1"/>
  <c r="J513" i="5"/>
  <c r="F513" i="5"/>
  <c r="R513" i="5"/>
  <c r="G513" i="5"/>
  <c r="I513" i="5"/>
  <c r="H513" i="5"/>
  <c r="E513" i="5"/>
  <c r="X513" i="5"/>
  <c r="J515" i="5"/>
  <c r="G515" i="5"/>
  <c r="R515" i="5"/>
  <c r="H515" i="5"/>
  <c r="F515" i="5"/>
  <c r="I515" i="5"/>
  <c r="E515" i="5"/>
  <c r="X515" i="5"/>
  <c r="G516" i="5"/>
  <c r="I516" i="5"/>
  <c r="F516" i="5"/>
  <c r="J516" i="5"/>
  <c r="R516" i="5"/>
  <c r="H516" i="5"/>
  <c r="E516" i="5"/>
  <c r="X516" i="5" s="1"/>
  <c r="J517" i="5"/>
  <c r="H517" i="5"/>
  <c r="I517" i="5"/>
  <c r="G517" i="5"/>
  <c r="R517" i="5"/>
  <c r="F517" i="5"/>
  <c r="E517" i="5"/>
  <c r="X517" i="5" s="1"/>
  <c r="H518" i="5"/>
  <c r="F518" i="5"/>
  <c r="R518" i="5"/>
  <c r="J518" i="5"/>
  <c r="I518" i="5"/>
  <c r="G518" i="5"/>
  <c r="E518" i="5"/>
  <c r="X518" i="5" s="1"/>
  <c r="G519" i="5"/>
  <c r="J519" i="5"/>
  <c r="I519" i="5"/>
  <c r="R519" i="5"/>
  <c r="F519" i="5"/>
  <c r="H519" i="5"/>
  <c r="E519" i="5"/>
  <c r="X519" i="5" s="1"/>
  <c r="H520" i="5"/>
  <c r="R520" i="5"/>
  <c r="J520" i="5"/>
  <c r="F520" i="5"/>
  <c r="G520" i="5"/>
  <c r="I520" i="5"/>
  <c r="E520" i="5"/>
  <c r="X520" i="5"/>
  <c r="F522" i="5"/>
  <c r="H522" i="5"/>
  <c r="R522" i="5"/>
  <c r="G522" i="5"/>
  <c r="I522" i="5"/>
  <c r="J522" i="5"/>
  <c r="E522" i="5"/>
  <c r="X522" i="5"/>
  <c r="F523" i="5"/>
  <c r="R523" i="5"/>
  <c r="I523" i="5"/>
  <c r="H523" i="5"/>
  <c r="G523" i="5"/>
  <c r="J523" i="5"/>
  <c r="E523" i="5"/>
  <c r="X523" i="5" s="1"/>
  <c r="F524" i="5"/>
  <c r="R524" i="5"/>
  <c r="G524" i="5"/>
  <c r="I524" i="5"/>
  <c r="J524" i="5"/>
  <c r="H524" i="5"/>
  <c r="E524" i="5"/>
  <c r="X524" i="5"/>
  <c r="G525" i="5"/>
  <c r="I525" i="5"/>
  <c r="R525" i="5"/>
  <c r="F525" i="5"/>
  <c r="H525" i="5"/>
  <c r="J525" i="5"/>
  <c r="E525" i="5"/>
  <c r="X525" i="5" s="1"/>
  <c r="R526" i="5"/>
  <c r="H526" i="5"/>
  <c r="F526" i="5"/>
  <c r="J526" i="5"/>
  <c r="I526" i="5"/>
  <c r="G526" i="5"/>
  <c r="E526" i="5"/>
  <c r="X526" i="5" s="1"/>
  <c r="R528" i="5"/>
  <c r="F528" i="5"/>
  <c r="H528" i="5"/>
  <c r="J528" i="5"/>
  <c r="G528" i="5"/>
  <c r="I528" i="5"/>
  <c r="E528" i="5"/>
  <c r="X528" i="5"/>
  <c r="J530" i="5"/>
  <c r="I530" i="5"/>
  <c r="G530" i="5"/>
  <c r="F530" i="5"/>
  <c r="H530" i="5"/>
  <c r="R530" i="5"/>
  <c r="E530" i="5"/>
  <c r="X530" i="5"/>
  <c r="R531" i="5"/>
  <c r="J531" i="5"/>
  <c r="I531" i="5"/>
  <c r="G531" i="5"/>
  <c r="H531" i="5"/>
  <c r="F531" i="5"/>
  <c r="E531" i="5"/>
  <c r="X531" i="5" s="1"/>
  <c r="R532" i="5"/>
  <c r="F532" i="5"/>
  <c r="J532" i="5"/>
  <c r="G532" i="5"/>
  <c r="I532" i="5"/>
  <c r="H532" i="5"/>
  <c r="E532" i="5"/>
  <c r="X532" i="5" s="1"/>
  <c r="I533" i="5"/>
  <c r="R533" i="5"/>
  <c r="H533" i="5"/>
  <c r="G533" i="5"/>
  <c r="F533" i="5"/>
  <c r="J533" i="5"/>
  <c r="E533" i="5"/>
  <c r="X533" i="5" s="1"/>
  <c r="H535" i="5"/>
  <c r="F535" i="5"/>
  <c r="R535" i="5"/>
  <c r="J535" i="5"/>
  <c r="I535" i="5"/>
  <c r="G535" i="5"/>
  <c r="E535" i="5"/>
  <c r="X535" i="5" s="1"/>
  <c r="G536" i="5"/>
  <c r="R536" i="5"/>
  <c r="F536" i="5"/>
  <c r="H536" i="5"/>
  <c r="J536" i="5"/>
  <c r="I536" i="5"/>
  <c r="E536" i="5"/>
  <c r="X536" i="5"/>
  <c r="H537" i="5"/>
  <c r="G537" i="5"/>
  <c r="R537" i="5"/>
  <c r="J537" i="5"/>
  <c r="F537" i="5"/>
  <c r="I537" i="5"/>
  <c r="E537" i="5"/>
  <c r="X537" i="5"/>
  <c r="F538" i="5"/>
  <c r="J538" i="5"/>
  <c r="H538" i="5"/>
  <c r="R538" i="5"/>
  <c r="I538" i="5"/>
  <c r="G538" i="5"/>
  <c r="E538" i="5"/>
  <c r="X538" i="5" s="1"/>
  <c r="F539" i="5"/>
  <c r="G539" i="5"/>
  <c r="J539" i="5"/>
  <c r="R539" i="5"/>
  <c r="I539" i="5"/>
  <c r="H539" i="5"/>
  <c r="E539" i="5"/>
  <c r="X539" i="5" s="1"/>
  <c r="G540" i="5"/>
  <c r="R540" i="5"/>
  <c r="H540" i="5"/>
  <c r="I540" i="5"/>
  <c r="F540" i="5"/>
  <c r="J540" i="5"/>
  <c r="E540" i="5"/>
  <c r="X540" i="5"/>
  <c r="F541" i="5"/>
  <c r="J541" i="5"/>
  <c r="H541" i="5"/>
  <c r="R541" i="5"/>
  <c r="I541" i="5"/>
  <c r="G541" i="5"/>
  <c r="E541" i="5"/>
  <c r="X541" i="5" s="1"/>
  <c r="G542" i="5"/>
  <c r="F542" i="5"/>
  <c r="H542" i="5"/>
  <c r="I542" i="5"/>
  <c r="J542" i="5"/>
  <c r="R542" i="5"/>
  <c r="E542" i="5"/>
  <c r="X542" i="5" s="1"/>
  <c r="F543" i="5"/>
  <c r="J543" i="5"/>
  <c r="I543" i="5"/>
  <c r="H543" i="5"/>
  <c r="G543" i="5"/>
  <c r="R543" i="5"/>
  <c r="E543" i="5"/>
  <c r="X543" i="5"/>
  <c r="I544" i="5"/>
  <c r="H544" i="5"/>
  <c r="F544" i="5"/>
  <c r="R544" i="5"/>
  <c r="G544" i="5"/>
  <c r="J544" i="5"/>
  <c r="E544" i="5"/>
  <c r="X544" i="5" s="1"/>
  <c r="H546" i="5"/>
  <c r="F546" i="5"/>
  <c r="J546" i="5"/>
  <c r="R546" i="5"/>
  <c r="I546" i="5"/>
  <c r="G546" i="5"/>
  <c r="E546" i="5"/>
  <c r="X546" i="5"/>
  <c r="I547" i="5"/>
  <c r="J547" i="5"/>
  <c r="F547" i="5"/>
  <c r="G547" i="5"/>
  <c r="H547" i="5"/>
  <c r="R547" i="5"/>
  <c r="E547" i="5"/>
  <c r="X547" i="5" s="1"/>
  <c r="I548" i="5"/>
  <c r="R548" i="5"/>
  <c r="J548" i="5"/>
  <c r="G548" i="5"/>
  <c r="H548" i="5"/>
  <c r="F548" i="5"/>
  <c r="E548" i="5"/>
  <c r="X548" i="5" s="1"/>
  <c r="J550" i="5"/>
  <c r="G550" i="5"/>
  <c r="R550" i="5"/>
  <c r="F550" i="5"/>
  <c r="I550" i="5"/>
  <c r="H550" i="5"/>
  <c r="E550" i="5"/>
  <c r="X550" i="5"/>
  <c r="H551" i="5"/>
  <c r="R551" i="5"/>
  <c r="G551" i="5"/>
  <c r="J551" i="5"/>
  <c r="F551" i="5"/>
  <c r="I551" i="5"/>
  <c r="E551" i="5"/>
  <c r="X551" i="5" s="1"/>
  <c r="H552" i="5"/>
  <c r="F552" i="5"/>
  <c r="J552" i="5"/>
  <c r="G552" i="5"/>
  <c r="R552" i="5"/>
  <c r="I552" i="5"/>
  <c r="E552" i="5"/>
  <c r="X552" i="5" s="1"/>
  <c r="R553" i="5"/>
  <c r="I553" i="5"/>
  <c r="J553" i="5"/>
  <c r="G553" i="5"/>
  <c r="H553" i="5"/>
  <c r="F553" i="5"/>
  <c r="E553" i="5"/>
  <c r="X553" i="5"/>
  <c r="R554" i="5"/>
  <c r="I554" i="5"/>
  <c r="G554" i="5"/>
  <c r="J554" i="5"/>
  <c r="F554" i="5"/>
  <c r="H554" i="5"/>
  <c r="E554" i="5"/>
  <c r="X554" i="5"/>
  <c r="G555" i="5"/>
  <c r="H555" i="5"/>
  <c r="J555" i="5"/>
  <c r="F555" i="5"/>
  <c r="I555" i="5"/>
  <c r="R555" i="5"/>
  <c r="E555" i="5"/>
  <c r="X555" i="5" s="1"/>
  <c r="I556" i="5"/>
  <c r="F556" i="5"/>
  <c r="R556" i="5"/>
  <c r="H556" i="5"/>
  <c r="G556" i="5"/>
  <c r="J556" i="5"/>
  <c r="E556" i="5"/>
  <c r="X556" i="5"/>
  <c r="I557" i="5"/>
  <c r="G557" i="5"/>
  <c r="H557" i="5"/>
  <c r="J557" i="5"/>
  <c r="R557" i="5"/>
  <c r="F557" i="5"/>
  <c r="E557" i="5"/>
  <c r="X557" i="5"/>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c r="I565" i="5"/>
  <c r="G565" i="5"/>
  <c r="J565" i="5"/>
  <c r="R565" i="5"/>
  <c r="F565" i="5"/>
  <c r="H565" i="5"/>
  <c r="E565" i="5"/>
  <c r="X565" i="5"/>
  <c r="J566" i="5"/>
  <c r="F566" i="5"/>
  <c r="I566" i="5"/>
  <c r="G566" i="5"/>
  <c r="R566" i="5"/>
  <c r="H566" i="5"/>
  <c r="E566" i="5"/>
  <c r="X566" i="5" s="1"/>
  <c r="F569" i="5"/>
  <c r="I569" i="5"/>
  <c r="H569" i="5"/>
  <c r="J569" i="5"/>
  <c r="R569" i="5"/>
  <c r="G569" i="5"/>
  <c r="E569" i="5"/>
  <c r="X569" i="5"/>
  <c r="F570" i="5"/>
  <c r="R570" i="5"/>
  <c r="G570" i="5"/>
  <c r="I570" i="5"/>
  <c r="H570" i="5"/>
  <c r="J570" i="5"/>
  <c r="E570" i="5"/>
  <c r="X570" i="5" s="1"/>
  <c r="I571" i="5"/>
  <c r="G571" i="5"/>
  <c r="R571" i="5"/>
  <c r="F571" i="5"/>
  <c r="J571" i="5"/>
  <c r="H571" i="5"/>
  <c r="E571" i="5"/>
  <c r="X571" i="5" s="1"/>
  <c r="J572" i="5"/>
  <c r="F572" i="5"/>
  <c r="I572" i="5"/>
  <c r="G572" i="5"/>
  <c r="H572" i="5"/>
  <c r="R572" i="5"/>
  <c r="E572" i="5"/>
  <c r="X572" i="5"/>
  <c r="J573" i="5"/>
  <c r="G573" i="5"/>
  <c r="H573" i="5"/>
  <c r="F573" i="5"/>
  <c r="I573" i="5"/>
  <c r="R573" i="5"/>
  <c r="E573" i="5"/>
  <c r="X573" i="5"/>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c r="H583" i="5"/>
  <c r="I583" i="5"/>
  <c r="R583" i="5"/>
  <c r="J583" i="5"/>
  <c r="F583" i="5"/>
  <c r="G583" i="5"/>
  <c r="E583" i="5"/>
  <c r="X583" i="5" s="1"/>
  <c r="F584" i="5"/>
  <c r="G584" i="5"/>
  <c r="J584" i="5"/>
  <c r="R584" i="5"/>
  <c r="H584" i="5"/>
  <c r="I584" i="5"/>
  <c r="E584" i="5"/>
  <c r="X584" i="5" s="1"/>
  <c r="I586" i="5"/>
  <c r="G586" i="5"/>
  <c r="R586" i="5"/>
  <c r="J586" i="5"/>
  <c r="F586" i="5"/>
  <c r="H586" i="5"/>
  <c r="E586" i="5"/>
  <c r="X586" i="5"/>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c r="G592" i="5"/>
  <c r="F592" i="5"/>
  <c r="H592" i="5"/>
  <c r="I592" i="5"/>
  <c r="J592" i="5"/>
  <c r="R592" i="5"/>
  <c r="E592" i="5"/>
  <c r="X592" i="5"/>
  <c r="I594" i="5"/>
  <c r="F594" i="5"/>
  <c r="G594" i="5"/>
  <c r="J594" i="5"/>
  <c r="H594" i="5"/>
  <c r="R594" i="5"/>
  <c r="E594" i="5"/>
  <c r="X594" i="5" s="1"/>
  <c r="I595" i="5"/>
  <c r="G595" i="5"/>
  <c r="J595" i="5"/>
  <c r="F595" i="5"/>
  <c r="R595" i="5"/>
  <c r="H595" i="5"/>
  <c r="E595" i="5"/>
  <c r="X595" i="5"/>
  <c r="G596" i="5"/>
  <c r="R596" i="5"/>
  <c r="J596" i="5"/>
  <c r="F596" i="5"/>
  <c r="I596" i="5"/>
  <c r="H596" i="5"/>
  <c r="E596" i="5"/>
  <c r="X596" i="5" s="1"/>
  <c r="I597" i="5"/>
  <c r="J597" i="5"/>
  <c r="F597" i="5"/>
  <c r="R597" i="5"/>
  <c r="G597" i="5"/>
  <c r="H597" i="5"/>
  <c r="E597" i="5"/>
  <c r="X597" i="5" s="1"/>
  <c r="F598" i="5"/>
  <c r="G598" i="5"/>
  <c r="R598" i="5"/>
  <c r="J598" i="5"/>
  <c r="I598" i="5"/>
  <c r="H598" i="5"/>
  <c r="E598" i="5"/>
  <c r="X598" i="5"/>
  <c r="H599" i="5"/>
  <c r="J599" i="5"/>
  <c r="F599" i="5"/>
  <c r="G599" i="5"/>
  <c r="R599" i="5"/>
  <c r="I599" i="5"/>
  <c r="E599" i="5"/>
  <c r="X599" i="5"/>
  <c r="G321" i="5"/>
  <c r="E321" i="5"/>
  <c r="X321" i="5" s="1"/>
  <c r="F322" i="5"/>
  <c r="R322" i="5"/>
  <c r="H322" i="5"/>
  <c r="G322" i="5"/>
  <c r="I322" i="5"/>
  <c r="J322" i="5"/>
  <c r="E322" i="5"/>
  <c r="X322" i="5" s="1"/>
  <c r="G323" i="5"/>
  <c r="R323" i="5"/>
  <c r="H323" i="5"/>
  <c r="J323" i="5"/>
  <c r="I323" i="5"/>
  <c r="F323" i="5"/>
  <c r="E323" i="5"/>
  <c r="X323" i="5"/>
  <c r="R324" i="5"/>
  <c r="G324" i="5"/>
  <c r="H324" i="5"/>
  <c r="F324" i="5"/>
  <c r="I324" i="5"/>
  <c r="J324" i="5"/>
  <c r="E324" i="5"/>
  <c r="X324" i="5" s="1"/>
  <c r="J330" i="5"/>
  <c r="I330" i="5"/>
  <c r="F330" i="5"/>
  <c r="G330" i="5"/>
  <c r="R330" i="5"/>
  <c r="H330" i="5"/>
  <c r="E330" i="5"/>
  <c r="X330" i="5" s="1"/>
  <c r="R332" i="5"/>
  <c r="F332" i="5"/>
  <c r="I332" i="5"/>
  <c r="J332" i="5"/>
  <c r="G332" i="5"/>
  <c r="H332" i="5"/>
  <c r="E332" i="5"/>
  <c r="X332" i="5" s="1"/>
  <c r="H334" i="5"/>
  <c r="J334" i="5"/>
  <c r="G334" i="5"/>
  <c r="R334" i="5"/>
  <c r="F334" i="5"/>
  <c r="I334" i="5"/>
  <c r="E334" i="5"/>
  <c r="X334" i="5" s="1"/>
  <c r="R336" i="5"/>
  <c r="F336" i="5"/>
  <c r="I336" i="5"/>
  <c r="J336" i="5"/>
  <c r="H336" i="5"/>
  <c r="G336" i="5"/>
  <c r="E336" i="5"/>
  <c r="X336" i="5" s="1"/>
  <c r="G339" i="5"/>
  <c r="H339" i="5"/>
  <c r="R339" i="5"/>
  <c r="I339" i="5"/>
  <c r="J339" i="5"/>
  <c r="F339" i="5"/>
  <c r="E339" i="5"/>
  <c r="X339" i="5"/>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J350" i="5"/>
  <c r="I350" i="5"/>
  <c r="G350" i="5"/>
  <c r="F350" i="5"/>
  <c r="R350" i="5"/>
  <c r="H350" i="5"/>
  <c r="E350" i="5"/>
  <c r="X350" i="5"/>
  <c r="J351" i="5"/>
  <c r="F351" i="5"/>
  <c r="H351" i="5"/>
  <c r="R351" i="5"/>
  <c r="I351" i="5"/>
  <c r="G351" i="5"/>
  <c r="E351" i="5"/>
  <c r="X351" i="5" s="1"/>
  <c r="F355" i="5"/>
  <c r="G355" i="5"/>
  <c r="R355" i="5"/>
  <c r="H355" i="5"/>
  <c r="J355" i="5"/>
  <c r="I355" i="5"/>
  <c r="E355" i="5"/>
  <c r="X355" i="5" s="1"/>
  <c r="G357" i="5"/>
  <c r="F357" i="5"/>
  <c r="I357" i="5"/>
  <c r="H357" i="5"/>
  <c r="R357" i="5"/>
  <c r="J357" i="5"/>
  <c r="E357" i="5"/>
  <c r="X357" i="5"/>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s="1"/>
  <c r="J365" i="5"/>
  <c r="G365" i="5"/>
  <c r="R365" i="5"/>
  <c r="F365" i="5"/>
  <c r="H365" i="5"/>
  <c r="I365" i="5"/>
  <c r="E365" i="5"/>
  <c r="X365" i="5" s="1"/>
  <c r="J367" i="5"/>
  <c r="H367" i="5"/>
  <c r="I367" i="5"/>
  <c r="G367" i="5"/>
  <c r="R367" i="5"/>
  <c r="F367" i="5"/>
  <c r="E367" i="5"/>
  <c r="X367" i="5" s="1"/>
  <c r="H368" i="5"/>
  <c r="I368" i="5"/>
  <c r="F368" i="5"/>
  <c r="G368" i="5"/>
  <c r="R368" i="5"/>
  <c r="J368" i="5"/>
  <c r="E368" i="5"/>
  <c r="X368" i="5" s="1"/>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H375" i="5"/>
  <c r="F375" i="5"/>
  <c r="G375" i="5"/>
  <c r="I375" i="5"/>
  <c r="R375" i="5"/>
  <c r="J375" i="5"/>
  <c r="E375" i="5"/>
  <c r="X375" i="5" s="1"/>
  <c r="F376" i="5"/>
  <c r="H376" i="5"/>
  <c r="I376" i="5"/>
  <c r="R376" i="5"/>
  <c r="G376" i="5"/>
  <c r="J376" i="5"/>
  <c r="E376" i="5"/>
  <c r="X376" i="5"/>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c r="J402" i="5"/>
  <c r="I402" i="5"/>
  <c r="H402" i="5"/>
  <c r="F402" i="5"/>
  <c r="G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s="1"/>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c r="J1920" i="5"/>
  <c r="G1920" i="5"/>
  <c r="F1920" i="5"/>
  <c r="I1920" i="5"/>
  <c r="R1920" i="5"/>
  <c r="H1920" i="5"/>
  <c r="E1920" i="5"/>
  <c r="X1920" i="5" s="1"/>
  <c r="J1923" i="5"/>
  <c r="G1923" i="5"/>
  <c r="R1923" i="5"/>
  <c r="F1923" i="5"/>
  <c r="H1923" i="5"/>
  <c r="I1923" i="5"/>
  <c r="E1923" i="5"/>
  <c r="X1923" i="5"/>
  <c r="H1924" i="5"/>
  <c r="F1924" i="5"/>
  <c r="I1924" i="5"/>
  <c r="R1924" i="5"/>
  <c r="G1924" i="5"/>
  <c r="J1924" i="5"/>
  <c r="E1924" i="5"/>
  <c r="X1924" i="5"/>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c r="G1955" i="5"/>
  <c r="I1955" i="5"/>
  <c r="J1955" i="5"/>
  <c r="R1955" i="5"/>
  <c r="F1955" i="5"/>
  <c r="H1955" i="5"/>
  <c r="E1955" i="5"/>
  <c r="X1955" i="5" s="1"/>
  <c r="R1962" i="5"/>
  <c r="I1962" i="5"/>
  <c r="G1962" i="5"/>
  <c r="H1962" i="5"/>
  <c r="F1962" i="5"/>
  <c r="J1962" i="5"/>
  <c r="E1962" i="5"/>
  <c r="X1962" i="5"/>
  <c r="I1963" i="5"/>
  <c r="J1963" i="5"/>
  <c r="F1963" i="5"/>
  <c r="H1963" i="5"/>
  <c r="G1963" i="5"/>
  <c r="R1963" i="5"/>
  <c r="E1963" i="5"/>
  <c r="X1963" i="5"/>
  <c r="J1970" i="5"/>
  <c r="F1970" i="5"/>
  <c r="I1970" i="5"/>
  <c r="H1970" i="5"/>
  <c r="R1970" i="5"/>
  <c r="G1970" i="5"/>
  <c r="E1970" i="5"/>
  <c r="X1970" i="5" s="1"/>
  <c r="F1971" i="5"/>
  <c r="G1971" i="5"/>
  <c r="H1971" i="5"/>
  <c r="I1971" i="5"/>
  <c r="J1971" i="5"/>
  <c r="R1971" i="5"/>
  <c r="E1971" i="5"/>
  <c r="X1971" i="5"/>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c r="H1979" i="5"/>
  <c r="J1979" i="5"/>
  <c r="R1979" i="5"/>
  <c r="G1979" i="5"/>
  <c r="F1979" i="5"/>
  <c r="I1979" i="5"/>
  <c r="E1979" i="5"/>
  <c r="X1979" i="5"/>
  <c r="R1980" i="5"/>
  <c r="H1980" i="5"/>
  <c r="I1980" i="5"/>
  <c r="G1980" i="5"/>
  <c r="F1980" i="5"/>
  <c r="J1980" i="5"/>
  <c r="E1980" i="5"/>
  <c r="X1980" i="5" s="1"/>
  <c r="J1981" i="5"/>
  <c r="F1981" i="5"/>
  <c r="R1981" i="5"/>
  <c r="H1981" i="5"/>
  <c r="G1981" i="5"/>
  <c r="I1981" i="5"/>
  <c r="E1981" i="5"/>
  <c r="X1981" i="5" s="1"/>
  <c r="J1982" i="5"/>
  <c r="F1982" i="5"/>
  <c r="G1982" i="5"/>
  <c r="I1982" i="5"/>
  <c r="H1982" i="5"/>
  <c r="R1982" i="5"/>
  <c r="E1982" i="5"/>
  <c r="X1982" i="5"/>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c r="I2052" i="5"/>
  <c r="R2052" i="5"/>
  <c r="F2052" i="5"/>
  <c r="H2052" i="5"/>
  <c r="J2052" i="5"/>
  <c r="G2052" i="5"/>
  <c r="E2052" i="5"/>
  <c r="X2052" i="5" s="1"/>
  <c r="F2053" i="5"/>
  <c r="H2053" i="5"/>
  <c r="G2053" i="5"/>
  <c r="R2053" i="5"/>
  <c r="J2053" i="5"/>
  <c r="I2053" i="5"/>
  <c r="E2053" i="5"/>
  <c r="X2053" i="5"/>
  <c r="F2054" i="5"/>
  <c r="I2054" i="5"/>
  <c r="J2054" i="5"/>
  <c r="R2054" i="5"/>
  <c r="H2054" i="5"/>
  <c r="G2054" i="5"/>
  <c r="E2054" i="5"/>
  <c r="X2054" i="5"/>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c r="H2061" i="5"/>
  <c r="G2061" i="5"/>
  <c r="F2061" i="5"/>
  <c r="J2061" i="5"/>
  <c r="I2061" i="5"/>
  <c r="R2061" i="5"/>
  <c r="E2061" i="5"/>
  <c r="X2061" i="5" s="1"/>
  <c r="H2062" i="5"/>
  <c r="I2062" i="5"/>
  <c r="G2062" i="5"/>
  <c r="J2062" i="5"/>
  <c r="R2062" i="5"/>
  <c r="F2062" i="5"/>
  <c r="E2062" i="5"/>
  <c r="X2062" i="5"/>
  <c r="F2063" i="5"/>
  <c r="J2063" i="5"/>
  <c r="H2063" i="5"/>
  <c r="G2063" i="5"/>
  <c r="R2063" i="5"/>
  <c r="I2063" i="5"/>
  <c r="E2063" i="5"/>
  <c r="X2063" i="5"/>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c r="R2070" i="5"/>
  <c r="J2070" i="5"/>
  <c r="I2070" i="5"/>
  <c r="G2070" i="5"/>
  <c r="H2070" i="5"/>
  <c r="F2070" i="5"/>
  <c r="E2070" i="5"/>
  <c r="X2070" i="5" s="1"/>
  <c r="I2071" i="5"/>
  <c r="G2071" i="5"/>
  <c r="H2071" i="5"/>
  <c r="R2071" i="5"/>
  <c r="J2071" i="5"/>
  <c r="F2071" i="5"/>
  <c r="E2071" i="5"/>
  <c r="X2071" i="5" s="1"/>
  <c r="R2072" i="5"/>
  <c r="H2072" i="5"/>
  <c r="F2072" i="5"/>
  <c r="G2072" i="5"/>
  <c r="I2072" i="5"/>
  <c r="J2072" i="5"/>
  <c r="E2072" i="5"/>
  <c r="X2072" i="5"/>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s="1"/>
  <c r="I2144" i="5"/>
  <c r="G2144" i="5"/>
  <c r="R2144" i="5"/>
  <c r="F2144" i="5"/>
  <c r="H2144" i="5"/>
  <c r="J2144" i="5"/>
  <c r="E2144" i="5"/>
  <c r="X2144" i="5"/>
  <c r="H2145" i="5"/>
  <c r="J2145" i="5"/>
  <c r="F2145" i="5"/>
  <c r="I2145" i="5"/>
  <c r="G2145" i="5"/>
  <c r="R2145" i="5"/>
  <c r="E2145" i="5"/>
  <c r="X2145" i="5"/>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c r="H2176" i="5"/>
  <c r="F2176" i="5"/>
  <c r="J2176" i="5"/>
  <c r="I2176" i="5"/>
  <c r="G2176" i="5"/>
  <c r="R2176" i="5"/>
  <c r="E2176" i="5"/>
  <c r="X2176" i="5" s="1"/>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c r="R2280" i="5"/>
  <c r="F2280" i="5"/>
  <c r="I2280" i="5"/>
  <c r="G2280" i="5"/>
  <c r="H2282" i="5"/>
  <c r="G2282" i="5"/>
  <c r="I2282" i="5"/>
  <c r="J2282" i="5"/>
  <c r="F2282" i="5"/>
  <c r="R2282" i="5"/>
  <c r="E2282" i="5"/>
  <c r="X2282" i="5"/>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c r="F2323" i="5"/>
  <c r="H2323" i="5"/>
  <c r="J2323" i="5"/>
  <c r="R2323" i="5"/>
  <c r="R499" i="5"/>
  <c r="G499" i="5"/>
  <c r="E499" i="5"/>
  <c r="X499" i="5"/>
  <c r="F499" i="5"/>
  <c r="I499" i="5"/>
  <c r="J499" i="5"/>
  <c r="H499" i="5"/>
  <c r="F600" i="5"/>
  <c r="J600" i="5"/>
  <c r="R600" i="5"/>
  <c r="I600" i="5"/>
  <c r="G600" i="5"/>
  <c r="E600" i="5"/>
  <c r="X600" i="5" s="1"/>
  <c r="H600" i="5"/>
  <c r="G114" i="6"/>
  <c r="H114" i="6"/>
  <c r="G116" i="6"/>
  <c r="H116" i="6"/>
  <c r="G117" i="6"/>
  <c r="H117" i="6"/>
  <c r="J601" i="5"/>
  <c r="R601" i="5"/>
  <c r="H601" i="5"/>
  <c r="I601" i="5"/>
  <c r="G601" i="5"/>
  <c r="F601" i="5"/>
  <c r="E601" i="5"/>
  <c r="X601" i="5" s="1"/>
  <c r="E602" i="5"/>
  <c r="X602" i="5"/>
  <c r="G602" i="5"/>
  <c r="H602" i="5"/>
  <c r="F602" i="5"/>
  <c r="J602" i="5"/>
  <c r="I602" i="5"/>
  <c r="R602" i="5"/>
  <c r="R603" i="5"/>
  <c r="F603" i="5"/>
  <c r="H603" i="5"/>
  <c r="G603" i="5"/>
  <c r="J603" i="5"/>
  <c r="I603" i="5"/>
  <c r="E603" i="5"/>
  <c r="X603" i="5"/>
  <c r="H604" i="5"/>
  <c r="I604" i="5"/>
  <c r="R604" i="5"/>
  <c r="J604" i="5"/>
  <c r="G604" i="5"/>
  <c r="F604" i="5"/>
  <c r="E604" i="5"/>
  <c r="X604" i="5" s="1"/>
  <c r="F605" i="5"/>
  <c r="R605" i="5"/>
  <c r="H605" i="5"/>
  <c r="G605" i="5"/>
  <c r="E605" i="5"/>
  <c r="X605" i="5" s="1"/>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s="1"/>
  <c r="J609" i="5"/>
  <c r="R609" i="5"/>
  <c r="F609" i="5"/>
  <c r="H610" i="5"/>
  <c r="R610" i="5"/>
  <c r="F610" i="5"/>
  <c r="I610" i="5"/>
  <c r="E610" i="5"/>
  <c r="X610" i="5"/>
  <c r="G610" i="5"/>
  <c r="J610" i="5"/>
  <c r="I611" i="5"/>
  <c r="J611" i="5"/>
  <c r="F611" i="5"/>
  <c r="G611" i="5"/>
  <c r="E611" i="5"/>
  <c r="X611" i="5" s="1"/>
  <c r="R611" i="5"/>
  <c r="H611" i="5"/>
  <c r="E612" i="5"/>
  <c r="X612" i="5" s="1"/>
  <c r="I612" i="5"/>
  <c r="R612" i="5"/>
  <c r="J612" i="5"/>
  <c r="F612" i="5"/>
  <c r="G612" i="5"/>
  <c r="H612" i="5"/>
  <c r="F613" i="5"/>
  <c r="E613" i="5"/>
  <c r="X613" i="5"/>
  <c r="R613" i="5"/>
  <c r="J613" i="5"/>
  <c r="G613" i="5"/>
  <c r="H613" i="5"/>
  <c r="I613" i="5"/>
  <c r="I614" i="5"/>
  <c r="G614" i="5"/>
  <c r="H614" i="5"/>
  <c r="R614" i="5"/>
  <c r="F614" i="5"/>
  <c r="E614" i="5"/>
  <c r="X614" i="5"/>
  <c r="J614" i="5"/>
  <c r="J615" i="5"/>
  <c r="G615" i="5"/>
  <c r="F615" i="5"/>
  <c r="I615" i="5"/>
  <c r="H615" i="5"/>
  <c r="R615" i="5"/>
  <c r="E615" i="5"/>
  <c r="X615" i="5"/>
  <c r="G616" i="5"/>
  <c r="J616" i="5"/>
  <c r="I616" i="5"/>
  <c r="H616" i="5"/>
  <c r="F616" i="5"/>
  <c r="R616" i="5"/>
  <c r="E616" i="5"/>
  <c r="X616" i="5"/>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1" i="5"/>
  <c r="J621" i="5"/>
  <c r="E621" i="5"/>
  <c r="X621" i="5" s="1"/>
  <c r="I621" i="5"/>
  <c r="F622" i="5"/>
  <c r="J622" i="5"/>
  <c r="H622" i="5"/>
  <c r="G622" i="5"/>
  <c r="R622" i="5"/>
  <c r="E622" i="5"/>
  <c r="X622" i="5" s="1"/>
  <c r="I622" i="5"/>
  <c r="H623" i="5"/>
  <c r="G623" i="5"/>
  <c r="I623" i="5"/>
  <c r="F623" i="5"/>
  <c r="E623" i="5"/>
  <c r="X623" i="5" s="1"/>
  <c r="J623" i="5"/>
  <c r="R623" i="5"/>
  <c r="J624" i="5"/>
  <c r="E624" i="5"/>
  <c r="X624" i="5" s="1"/>
  <c r="R624" i="5"/>
  <c r="H624" i="5"/>
  <c r="G624" i="5"/>
  <c r="F624" i="5"/>
  <c r="I624" i="5"/>
  <c r="F625" i="5"/>
  <c r="R625" i="5"/>
  <c r="G625" i="5"/>
  <c r="H625" i="5"/>
  <c r="J625" i="5"/>
  <c r="I625" i="5"/>
  <c r="E625" i="5"/>
  <c r="X625" i="5"/>
  <c r="J626" i="5"/>
  <c r="R626" i="5"/>
  <c r="E626" i="5"/>
  <c r="X626" i="5"/>
  <c r="H626" i="5"/>
  <c r="G626" i="5"/>
  <c r="I626" i="5"/>
  <c r="F626" i="5"/>
  <c r="H627" i="5"/>
  <c r="F627" i="5"/>
  <c r="G627" i="5"/>
  <c r="R627" i="5"/>
  <c r="J627" i="5"/>
  <c r="I627" i="5"/>
  <c r="E627" i="5"/>
  <c r="X627" i="5"/>
  <c r="G628" i="5"/>
  <c r="R628" i="5"/>
  <c r="I628" i="5"/>
  <c r="H628" i="5"/>
  <c r="F628" i="5"/>
  <c r="J628" i="5"/>
  <c r="E628" i="5"/>
  <c r="X628" i="5"/>
  <c r="E629" i="5"/>
  <c r="X629" i="5"/>
  <c r="G629" i="5"/>
  <c r="F629" i="5"/>
  <c r="H629" i="5"/>
  <c r="R629" i="5"/>
  <c r="J629" i="5"/>
  <c r="I629" i="5"/>
  <c r="I630" i="5"/>
  <c r="G630" i="5"/>
  <c r="R630" i="5"/>
  <c r="J630" i="5"/>
  <c r="E630" i="5"/>
  <c r="X630" i="5"/>
  <c r="H630" i="5"/>
  <c r="F630" i="5"/>
  <c r="G631" i="5"/>
  <c r="E631" i="5"/>
  <c r="X631" i="5" s="1"/>
  <c r="H631" i="5"/>
  <c r="I631" i="5"/>
  <c r="F631" i="5"/>
  <c r="J631" i="5"/>
  <c r="R631" i="5"/>
  <c r="I632" i="5"/>
  <c r="J632" i="5"/>
  <c r="H632" i="5"/>
  <c r="G632" i="5"/>
  <c r="R632" i="5"/>
  <c r="F632" i="5"/>
  <c r="E632" i="5"/>
  <c r="X632" i="5" s="1"/>
  <c r="H634" i="5"/>
  <c r="R634" i="5"/>
  <c r="J634" i="5"/>
  <c r="E634" i="5"/>
  <c r="X634" i="5" s="1"/>
  <c r="F634" i="5"/>
  <c r="I634" i="5"/>
  <c r="G634" i="5"/>
  <c r="E635" i="5"/>
  <c r="X635" i="5" s="1"/>
  <c r="I635" i="5"/>
  <c r="F635" i="5"/>
  <c r="R635" i="5"/>
  <c r="G635" i="5"/>
  <c r="J635" i="5"/>
  <c r="H635" i="5"/>
  <c r="I636" i="5"/>
  <c r="H636" i="5"/>
  <c r="R636" i="5"/>
  <c r="E636" i="5"/>
  <c r="X636" i="5"/>
  <c r="G636" i="5"/>
  <c r="F636" i="5"/>
  <c r="J636" i="5"/>
  <c r="F637" i="5"/>
  <c r="E637" i="5"/>
  <c r="X637" i="5" s="1"/>
  <c r="H637" i="5"/>
  <c r="R637" i="5"/>
  <c r="G637" i="5"/>
  <c r="J637" i="5"/>
  <c r="I637" i="5"/>
  <c r="E638" i="5"/>
  <c r="X638" i="5"/>
  <c r="G638" i="5"/>
  <c r="I638" i="5"/>
  <c r="H638" i="5"/>
  <c r="F638" i="5"/>
  <c r="J638" i="5"/>
  <c r="R638" i="5"/>
  <c r="E639" i="5"/>
  <c r="X639" i="5"/>
  <c r="F639" i="5"/>
  <c r="J639" i="5"/>
  <c r="G639" i="5"/>
  <c r="I639" i="5"/>
  <c r="R639" i="5"/>
  <c r="H639" i="5"/>
  <c r="F640" i="5"/>
  <c r="J640" i="5"/>
  <c r="G640" i="5"/>
  <c r="H640" i="5"/>
  <c r="I640" i="5"/>
  <c r="R640" i="5"/>
  <c r="E640" i="5"/>
  <c r="X640" i="5" s="1"/>
  <c r="H641" i="5"/>
  <c r="G641" i="5"/>
  <c r="J641" i="5"/>
  <c r="I641" i="5"/>
  <c r="F641" i="5"/>
  <c r="R641" i="5"/>
  <c r="E641" i="5"/>
  <c r="X641" i="5"/>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c r="F654" i="5"/>
  <c r="G654" i="5"/>
  <c r="H654" i="5"/>
  <c r="R654" i="5"/>
  <c r="J654" i="5"/>
  <c r="I654" i="5"/>
  <c r="R655" i="5"/>
  <c r="G655" i="5"/>
  <c r="I655" i="5"/>
  <c r="H655" i="5"/>
  <c r="F655" i="5"/>
  <c r="E655" i="5"/>
  <c r="X655" i="5" s="1"/>
  <c r="J655" i="5"/>
  <c r="G656" i="5"/>
  <c r="R656" i="5"/>
  <c r="F656" i="5"/>
  <c r="I656" i="5"/>
  <c r="H656" i="5"/>
  <c r="E656" i="5"/>
  <c r="X656" i="5"/>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c r="R662" i="5"/>
  <c r="F662" i="5"/>
  <c r="J662" i="5"/>
  <c r="H662" i="5"/>
  <c r="G662" i="5"/>
  <c r="H663" i="5"/>
  <c r="G663" i="5"/>
  <c r="J663" i="5"/>
  <c r="R663" i="5"/>
  <c r="I663" i="5"/>
  <c r="E663" i="5"/>
  <c r="X663" i="5"/>
  <c r="F663" i="5"/>
  <c r="F664" i="5"/>
  <c r="G664" i="5"/>
  <c r="H664" i="5"/>
  <c r="J664" i="5"/>
  <c r="R664" i="5"/>
  <c r="I664" i="5"/>
  <c r="E664" i="5"/>
  <c r="X664" i="5"/>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c r="R679" i="5"/>
  <c r="F679" i="5"/>
  <c r="G679" i="5"/>
  <c r="I679" i="5"/>
  <c r="R680" i="5"/>
  <c r="G680" i="5"/>
  <c r="E680" i="5"/>
  <c r="X680" i="5" s="1"/>
  <c r="H680" i="5"/>
  <c r="J680" i="5"/>
  <c r="F680" i="5"/>
  <c r="I680" i="5"/>
  <c r="H681" i="5"/>
  <c r="R681" i="5"/>
  <c r="I681" i="5"/>
  <c r="F681" i="5"/>
  <c r="J681" i="5"/>
  <c r="E681" i="5"/>
  <c r="X681" i="5"/>
  <c r="G681" i="5"/>
  <c r="F682" i="5"/>
  <c r="I682" i="5"/>
  <c r="R682" i="5"/>
  <c r="H682" i="5"/>
  <c r="G682" i="5"/>
  <c r="E682" i="5"/>
  <c r="X682" i="5"/>
  <c r="J682" i="5"/>
  <c r="G683" i="5"/>
  <c r="H683" i="5"/>
  <c r="E683" i="5"/>
  <c r="X683" i="5" s="1"/>
  <c r="J683" i="5"/>
  <c r="I683" i="5"/>
  <c r="R683" i="5"/>
  <c r="F683" i="5"/>
  <c r="R684" i="5"/>
  <c r="H684" i="5"/>
  <c r="G684" i="5"/>
  <c r="J684" i="5"/>
  <c r="F684" i="5"/>
  <c r="E684" i="5"/>
  <c r="X684" i="5" s="1"/>
  <c r="I684" i="5"/>
  <c r="R685" i="5"/>
  <c r="J685" i="5"/>
  <c r="G685" i="5"/>
  <c r="F685" i="5"/>
  <c r="E685" i="5"/>
  <c r="X685" i="5"/>
  <c r="H685" i="5"/>
  <c r="I685" i="5"/>
  <c r="F686" i="5"/>
  <c r="R686" i="5"/>
  <c r="H686" i="5"/>
  <c r="I686" i="5"/>
  <c r="G686" i="5"/>
  <c r="J686" i="5"/>
  <c r="E686" i="5"/>
  <c r="X686" i="5"/>
  <c r="H687" i="5"/>
  <c r="R687" i="5"/>
  <c r="F687" i="5"/>
  <c r="E687" i="5"/>
  <c r="X687" i="5" s="1"/>
  <c r="I687" i="5"/>
  <c r="G687" i="5"/>
  <c r="J687" i="5"/>
  <c r="R688" i="5"/>
  <c r="E688" i="5"/>
  <c r="X688" i="5"/>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c r="G691" i="5"/>
  <c r="G692" i="5"/>
  <c r="I692" i="5"/>
  <c r="J692" i="5"/>
  <c r="E692" i="5"/>
  <c r="X692" i="5"/>
  <c r="R692" i="5"/>
  <c r="H692" i="5"/>
  <c r="F692" i="5"/>
  <c r="H693" i="5"/>
  <c r="G693" i="5"/>
  <c r="E693" i="5"/>
  <c r="X693" i="5" s="1"/>
  <c r="R693" i="5"/>
  <c r="J693" i="5"/>
  <c r="I693" i="5"/>
  <c r="F693" i="5"/>
  <c r="I694" i="5"/>
  <c r="G694" i="5"/>
  <c r="J694" i="5"/>
  <c r="F694" i="5"/>
  <c r="R694" i="5"/>
  <c r="E694" i="5"/>
  <c r="X694" i="5" s="1"/>
  <c r="H694" i="5"/>
  <c r="I695" i="5"/>
  <c r="E695" i="5"/>
  <c r="X695" i="5"/>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c r="E708" i="5"/>
  <c r="X708" i="5"/>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c r="F715" i="5"/>
  <c r="J716" i="5"/>
  <c r="H716" i="5"/>
  <c r="R716" i="5"/>
  <c r="I716" i="5"/>
  <c r="G716" i="5"/>
  <c r="E716" i="5"/>
  <c r="X716" i="5" s="1"/>
  <c r="F716" i="5"/>
  <c r="J717" i="5"/>
  <c r="H717" i="5"/>
  <c r="I717" i="5"/>
  <c r="G717" i="5"/>
  <c r="F717" i="5"/>
  <c r="R717" i="5"/>
  <c r="E717" i="5"/>
  <c r="X717" i="5"/>
  <c r="F718" i="5"/>
  <c r="R718" i="5"/>
  <c r="H718" i="5"/>
  <c r="G718" i="5"/>
  <c r="I718" i="5"/>
  <c r="J718" i="5"/>
  <c r="E718" i="5"/>
  <c r="X718" i="5" s="1"/>
  <c r="F719" i="5"/>
  <c r="H719" i="5"/>
  <c r="I719" i="5"/>
  <c r="R719" i="5"/>
  <c r="G719" i="5"/>
  <c r="E719" i="5"/>
  <c r="X719" i="5"/>
  <c r="J719" i="5"/>
  <c r="G720" i="5"/>
  <c r="F720" i="5"/>
  <c r="R720" i="5"/>
  <c r="J720" i="5"/>
  <c r="I720" i="5"/>
  <c r="E720" i="5"/>
  <c r="X720" i="5"/>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c r="I726" i="5"/>
  <c r="F726" i="5"/>
  <c r="R726" i="5"/>
  <c r="H726" i="5"/>
  <c r="J727" i="5"/>
  <c r="R727" i="5"/>
  <c r="F727" i="5"/>
  <c r="H727" i="5"/>
  <c r="I727" i="5"/>
  <c r="G727" i="5"/>
  <c r="E727" i="5"/>
  <c r="X727" i="5"/>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c r="R735" i="5"/>
  <c r="J735" i="5"/>
  <c r="G735" i="5"/>
  <c r="F735" i="5"/>
  <c r="I735" i="5"/>
  <c r="R736" i="5"/>
  <c r="I736" i="5"/>
  <c r="F736" i="5"/>
  <c r="H736" i="5"/>
  <c r="E736" i="5"/>
  <c r="X736" i="5"/>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c r="R740" i="5"/>
  <c r="G740" i="5"/>
  <c r="F740" i="5"/>
  <c r="H740" i="5"/>
  <c r="J740" i="5"/>
  <c r="I740" i="5"/>
  <c r="E740" i="5"/>
  <c r="X740" i="5" s="1"/>
  <c r="I741" i="5"/>
  <c r="F741" i="5"/>
  <c r="J741" i="5"/>
  <c r="R741" i="5"/>
  <c r="G741" i="5"/>
  <c r="H741" i="5"/>
  <c r="E741" i="5"/>
  <c r="X741" i="5" s="1"/>
  <c r="F742" i="5"/>
  <c r="H742" i="5"/>
  <c r="G742" i="5"/>
  <c r="R742" i="5"/>
  <c r="E742" i="5"/>
  <c r="X742" i="5"/>
  <c r="I742" i="5"/>
  <c r="J742" i="5"/>
  <c r="G743" i="5"/>
  <c r="H743" i="5"/>
  <c r="F743" i="5"/>
  <c r="I743" i="5"/>
  <c r="R743" i="5"/>
  <c r="E743" i="5"/>
  <c r="X743" i="5"/>
  <c r="J743" i="5"/>
  <c r="E744" i="5"/>
  <c r="X744" i="5"/>
  <c r="J744" i="5"/>
  <c r="I744" i="5"/>
  <c r="H744" i="5"/>
  <c r="F744" i="5"/>
  <c r="R744" i="5"/>
  <c r="G744" i="5"/>
  <c r="H746" i="5"/>
  <c r="G746" i="5"/>
  <c r="F746" i="5"/>
  <c r="I746" i="5"/>
  <c r="J746" i="5"/>
  <c r="R746" i="5"/>
  <c r="E746" i="5"/>
  <c r="X746" i="5" s="1"/>
  <c r="F747" i="5"/>
  <c r="R747" i="5"/>
  <c r="G747" i="5"/>
  <c r="I747" i="5"/>
  <c r="H747" i="5"/>
  <c r="J747" i="5"/>
  <c r="E747" i="5"/>
  <c r="X747" i="5"/>
  <c r="R748" i="5"/>
  <c r="E748" i="5"/>
  <c r="X748" i="5"/>
  <c r="J748" i="5"/>
  <c r="I748" i="5"/>
  <c r="H748" i="5"/>
  <c r="F748" i="5"/>
  <c r="G748" i="5"/>
  <c r="E749" i="5"/>
  <c r="X749" i="5" s="1"/>
  <c r="F749" i="5"/>
  <c r="R749" i="5"/>
  <c r="G749" i="5"/>
  <c r="I749" i="5"/>
  <c r="H749" i="5"/>
  <c r="J749" i="5"/>
  <c r="G750" i="5"/>
  <c r="F750" i="5"/>
  <c r="I750" i="5"/>
  <c r="R750" i="5"/>
  <c r="H750" i="5"/>
  <c r="E750" i="5"/>
  <c r="X750" i="5" s="1"/>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c r="F781" i="5"/>
  <c r="J781" i="5"/>
  <c r="I781" i="5"/>
  <c r="G782" i="5"/>
  <c r="E782" i="5"/>
  <c r="X782" i="5"/>
  <c r="H782" i="5"/>
  <c r="R782" i="5"/>
  <c r="I782" i="5"/>
  <c r="J782" i="5"/>
  <c r="F782" i="5"/>
  <c r="R783" i="5"/>
  <c r="I783" i="5"/>
  <c r="H783" i="5"/>
  <c r="J783" i="5"/>
  <c r="F783" i="5"/>
  <c r="G783" i="5"/>
  <c r="E783" i="5"/>
  <c r="X783" i="5" s="1"/>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c r="G787" i="5"/>
  <c r="R787" i="5"/>
  <c r="I787" i="5"/>
  <c r="H787" i="5"/>
  <c r="F788" i="5"/>
  <c r="H788" i="5"/>
  <c r="J788" i="5"/>
  <c r="G788" i="5"/>
  <c r="I788" i="5"/>
  <c r="E788" i="5"/>
  <c r="X788" i="5"/>
  <c r="R788" i="5"/>
  <c r="G789" i="5"/>
  <c r="J789" i="5"/>
  <c r="H789" i="5"/>
  <c r="R789" i="5"/>
  <c r="E789" i="5"/>
  <c r="X789" i="5" s="1"/>
  <c r="I789" i="5"/>
  <c r="F789" i="5"/>
  <c r="H790" i="5"/>
  <c r="R790" i="5"/>
  <c r="E790" i="5"/>
  <c r="X790" i="5"/>
  <c r="G790" i="5"/>
  <c r="F790" i="5"/>
  <c r="I790" i="5"/>
  <c r="J790" i="5"/>
  <c r="E791" i="5"/>
  <c r="X791" i="5" s="1"/>
  <c r="I791" i="5"/>
  <c r="F791" i="5"/>
  <c r="J791" i="5"/>
  <c r="H791" i="5"/>
  <c r="R791" i="5"/>
  <c r="G791" i="5"/>
  <c r="F792" i="5"/>
  <c r="G792" i="5"/>
  <c r="R792" i="5"/>
  <c r="E792" i="5"/>
  <c r="X792" i="5" s="1"/>
  <c r="H792" i="5"/>
  <c r="I792" i="5"/>
  <c r="J792" i="5"/>
  <c r="G793" i="5"/>
  <c r="E793" i="5"/>
  <c r="X793" i="5"/>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c r="F801" i="5"/>
  <c r="J801" i="5"/>
  <c r="G801" i="5"/>
  <c r="H801" i="5"/>
  <c r="J802" i="5"/>
  <c r="E802" i="5"/>
  <c r="X802" i="5"/>
  <c r="I802" i="5"/>
  <c r="H802" i="5"/>
  <c r="G802" i="5"/>
  <c r="R802" i="5"/>
  <c r="F802" i="5"/>
  <c r="H803" i="5"/>
  <c r="R803" i="5"/>
  <c r="G803" i="5"/>
  <c r="E803" i="5"/>
  <c r="X803" i="5" s="1"/>
  <c r="J803" i="5"/>
  <c r="I803" i="5"/>
  <c r="F803" i="5"/>
  <c r="E804" i="5"/>
  <c r="X804" i="5"/>
  <c r="R804" i="5"/>
  <c r="I804" i="5"/>
  <c r="J804" i="5"/>
  <c r="G804" i="5"/>
  <c r="F804" i="5"/>
  <c r="H804" i="5"/>
  <c r="E805" i="5"/>
  <c r="X805" i="5"/>
  <c r="H805" i="5"/>
  <c r="R805" i="5"/>
  <c r="I805" i="5"/>
  <c r="G805" i="5"/>
  <c r="F805" i="5"/>
  <c r="J805" i="5"/>
  <c r="F806" i="5"/>
  <c r="I806" i="5"/>
  <c r="H806" i="5"/>
  <c r="E806" i="5"/>
  <c r="X806" i="5" s="1"/>
  <c r="J806" i="5"/>
  <c r="G806" i="5"/>
  <c r="R806" i="5"/>
  <c r="R807" i="5"/>
  <c r="F807" i="5"/>
  <c r="I807" i="5"/>
  <c r="H807" i="5"/>
  <c r="E807" i="5"/>
  <c r="X807" i="5"/>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c r="H812" i="5"/>
  <c r="J812" i="5"/>
  <c r="G812" i="5"/>
  <c r="F812" i="5"/>
  <c r="J813" i="5"/>
  <c r="I813" i="5"/>
  <c r="F813" i="5"/>
  <c r="H813" i="5"/>
  <c r="R813" i="5"/>
  <c r="G813" i="5"/>
  <c r="E813" i="5"/>
  <c r="X813" i="5"/>
  <c r="H815" i="5"/>
  <c r="F815" i="5"/>
  <c r="I815" i="5"/>
  <c r="J815" i="5"/>
  <c r="G815" i="5"/>
  <c r="R815" i="5"/>
  <c r="E815" i="5"/>
  <c r="X815" i="5"/>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c r="R829" i="5"/>
  <c r="F829" i="5"/>
  <c r="I829" i="5"/>
  <c r="H829" i="5"/>
  <c r="G830" i="5"/>
  <c r="I830" i="5"/>
  <c r="J830" i="5"/>
  <c r="E830" i="5"/>
  <c r="X830" i="5"/>
  <c r="R830" i="5"/>
  <c r="F830" i="5"/>
  <c r="H830" i="5"/>
  <c r="J831" i="5"/>
  <c r="F831" i="5"/>
  <c r="I831" i="5"/>
  <c r="H831" i="5"/>
  <c r="G831" i="5"/>
  <c r="E831" i="5"/>
  <c r="X831" i="5"/>
  <c r="R831" i="5"/>
  <c r="E832" i="5"/>
  <c r="X832" i="5" s="1"/>
  <c r="F832" i="5"/>
  <c r="J832" i="5"/>
  <c r="I832" i="5"/>
  <c r="G832" i="5"/>
  <c r="H832" i="5"/>
  <c r="R832" i="5"/>
  <c r="F833" i="5"/>
  <c r="R833" i="5"/>
  <c r="E833" i="5"/>
  <c r="X833" i="5" s="1"/>
  <c r="H833" i="5"/>
  <c r="I833" i="5"/>
  <c r="J833" i="5"/>
  <c r="G833" i="5"/>
  <c r="E834" i="5"/>
  <c r="X834" i="5"/>
  <c r="J834" i="5"/>
  <c r="G834" i="5"/>
  <c r="F834" i="5"/>
  <c r="R834" i="5"/>
  <c r="H834" i="5"/>
  <c r="I834" i="5"/>
  <c r="F835" i="5"/>
  <c r="G835" i="5"/>
  <c r="H835" i="5"/>
  <c r="R835" i="5"/>
  <c r="J835" i="5"/>
  <c r="E835" i="5"/>
  <c r="X835" i="5" s="1"/>
  <c r="I835" i="5"/>
  <c r="F836" i="5"/>
  <c r="G836" i="5"/>
  <c r="I836" i="5"/>
  <c r="J836" i="5"/>
  <c r="H836" i="5"/>
  <c r="R836" i="5"/>
  <c r="E836" i="5"/>
  <c r="X836" i="5"/>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c r="R842" i="5"/>
  <c r="F842" i="5"/>
  <c r="I842" i="5"/>
  <c r="G842" i="5"/>
  <c r="H842" i="5"/>
  <c r="J842" i="5"/>
  <c r="E843" i="5"/>
  <c r="X843" i="5"/>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c r="J848" i="5"/>
  <c r="F848" i="5"/>
  <c r="G848" i="5"/>
  <c r="R848" i="5"/>
  <c r="H848" i="5"/>
  <c r="I848" i="5"/>
  <c r="H850" i="5"/>
  <c r="F850" i="5"/>
  <c r="E850" i="5"/>
  <c r="X850" i="5" s="1"/>
  <c r="J850" i="5"/>
  <c r="I850" i="5"/>
  <c r="R850" i="5"/>
  <c r="G850" i="5"/>
  <c r="H851" i="5"/>
  <c r="J851" i="5"/>
  <c r="E851" i="5"/>
  <c r="X851" i="5"/>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c r="H860" i="5"/>
  <c r="G860" i="5"/>
  <c r="F860" i="5"/>
  <c r="J860" i="5"/>
  <c r="R861" i="5"/>
  <c r="F861" i="5"/>
  <c r="I861" i="5"/>
  <c r="G861" i="5"/>
  <c r="J861" i="5"/>
  <c r="H861" i="5"/>
  <c r="E861" i="5"/>
  <c r="X861" i="5"/>
  <c r="R862" i="5"/>
  <c r="F862" i="5"/>
  <c r="I862" i="5"/>
  <c r="J862" i="5"/>
  <c r="G862" i="5"/>
  <c r="E862" i="5"/>
  <c r="X862" i="5" s="1"/>
  <c r="H862" i="5"/>
  <c r="J863" i="5"/>
  <c r="H863" i="5"/>
  <c r="E863" i="5"/>
  <c r="X863" i="5"/>
  <c r="R863" i="5"/>
  <c r="F863" i="5"/>
  <c r="I863" i="5"/>
  <c r="G863" i="5"/>
  <c r="J864" i="5"/>
  <c r="H864" i="5"/>
  <c r="F864" i="5"/>
  <c r="G864" i="5"/>
  <c r="E864" i="5"/>
  <c r="X864" i="5"/>
  <c r="R864" i="5"/>
  <c r="I864" i="5"/>
  <c r="R866" i="5"/>
  <c r="F866" i="5"/>
  <c r="G866" i="5"/>
  <c r="E866" i="5"/>
  <c r="X866" i="5" s="1"/>
  <c r="I866" i="5"/>
  <c r="H866" i="5"/>
  <c r="J866" i="5"/>
  <c r="I867" i="5"/>
  <c r="G867" i="5"/>
  <c r="R867" i="5"/>
  <c r="E867" i="5"/>
  <c r="X867" i="5"/>
  <c r="F867" i="5"/>
  <c r="J867" i="5"/>
  <c r="H867" i="5"/>
  <c r="E868" i="5"/>
  <c r="X868" i="5"/>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c r="F878" i="5"/>
  <c r="I878" i="5"/>
  <c r="G878" i="5"/>
  <c r="R878" i="5"/>
  <c r="H878" i="5"/>
  <c r="G879" i="5"/>
  <c r="R879" i="5"/>
  <c r="H879" i="5"/>
  <c r="F879" i="5"/>
  <c r="E879" i="5"/>
  <c r="X879" i="5"/>
  <c r="J879" i="5"/>
  <c r="I879" i="5"/>
  <c r="G880" i="5"/>
  <c r="H880" i="5"/>
  <c r="F880" i="5"/>
  <c r="E880" i="5"/>
  <c r="X880" i="5" s="1"/>
  <c r="R880" i="5"/>
  <c r="I880" i="5"/>
  <c r="J880" i="5"/>
  <c r="J881" i="5"/>
  <c r="I881" i="5"/>
  <c r="F881" i="5"/>
  <c r="H881" i="5"/>
  <c r="E881" i="5"/>
  <c r="X881" i="5" s="1"/>
  <c r="G881" i="5"/>
  <c r="R881" i="5"/>
  <c r="E882" i="5"/>
  <c r="X882" i="5"/>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c r="I893" i="5"/>
  <c r="R893" i="5"/>
  <c r="F893" i="5"/>
  <c r="J893" i="5"/>
  <c r="E893" i="5"/>
  <c r="X893" i="5"/>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c r="R899" i="5"/>
  <c r="G899" i="5"/>
  <c r="I899" i="5"/>
  <c r="F899" i="5"/>
  <c r="F900" i="5"/>
  <c r="J900" i="5"/>
  <c r="I900" i="5"/>
  <c r="G900" i="5"/>
  <c r="H900" i="5"/>
  <c r="R900" i="5"/>
  <c r="E900" i="5"/>
  <c r="X900" i="5"/>
  <c r="R901" i="5"/>
  <c r="E901" i="5"/>
  <c r="X901" i="5" s="1"/>
  <c r="J901" i="5"/>
  <c r="F901" i="5"/>
  <c r="I901" i="5"/>
  <c r="G901" i="5"/>
  <c r="H901" i="5"/>
  <c r="I903" i="5"/>
  <c r="H903" i="5"/>
  <c r="F903" i="5"/>
  <c r="R903" i="5"/>
  <c r="E903" i="5"/>
  <c r="X903" i="5"/>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I909" i="5"/>
  <c r="R909" i="5"/>
  <c r="H909" i="5"/>
  <c r="G909" i="5"/>
  <c r="J909" i="5"/>
  <c r="E909" i="5"/>
  <c r="X909" i="5"/>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c r="F923" i="5"/>
  <c r="R923" i="5"/>
  <c r="J923" i="5"/>
  <c r="E923" i="5"/>
  <c r="X923" i="5" s="1"/>
  <c r="G923" i="5"/>
  <c r="H923" i="5"/>
  <c r="I923" i="5"/>
  <c r="G924" i="5"/>
  <c r="F924" i="5"/>
  <c r="E924" i="5"/>
  <c r="X924" i="5"/>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c r="I930" i="5"/>
  <c r="J930" i="5"/>
  <c r="G930" i="5"/>
  <c r="F930" i="5"/>
  <c r="J931" i="5"/>
  <c r="G931" i="5"/>
  <c r="I931" i="5"/>
  <c r="F931" i="5"/>
  <c r="E931" i="5"/>
  <c r="X931" i="5" s="1"/>
  <c r="H931" i="5"/>
  <c r="R931" i="5"/>
  <c r="E932" i="5"/>
  <c r="X932" i="5"/>
  <c r="R932" i="5"/>
  <c r="H932" i="5"/>
  <c r="J932" i="5"/>
  <c r="G932" i="5"/>
  <c r="I932" i="5"/>
  <c r="F932" i="5"/>
  <c r="E933" i="5"/>
  <c r="X933" i="5" s="1"/>
  <c r="F933" i="5"/>
  <c r="R933" i="5"/>
  <c r="H933" i="5"/>
  <c r="J933" i="5"/>
  <c r="G933" i="5"/>
  <c r="I933" i="5"/>
  <c r="R934" i="5"/>
  <c r="F934" i="5"/>
  <c r="J934" i="5"/>
  <c r="E934" i="5"/>
  <c r="X934" i="5"/>
  <c r="G934" i="5"/>
  <c r="H934" i="5"/>
  <c r="I934" i="5"/>
  <c r="J935" i="5"/>
  <c r="F935" i="5"/>
  <c r="E935" i="5"/>
  <c r="X935" i="5" s="1"/>
  <c r="H935" i="5"/>
  <c r="G935" i="5"/>
  <c r="R935" i="5"/>
  <c r="I935" i="5"/>
  <c r="I936" i="5"/>
  <c r="G936" i="5"/>
  <c r="J936" i="5"/>
  <c r="F936" i="5"/>
  <c r="R936" i="5"/>
  <c r="E936" i="5"/>
  <c r="X936" i="5" s="1"/>
  <c r="H936" i="5"/>
  <c r="F937" i="5"/>
  <c r="H937" i="5"/>
  <c r="E937" i="5"/>
  <c r="X937" i="5"/>
  <c r="R937" i="5"/>
  <c r="I937" i="5"/>
  <c r="J937" i="5"/>
  <c r="G937" i="5"/>
  <c r="F938" i="5"/>
  <c r="E938" i="5"/>
  <c r="X938" i="5" s="1"/>
  <c r="H938" i="5"/>
  <c r="J938" i="5"/>
  <c r="G938" i="5"/>
  <c r="I938" i="5"/>
  <c r="R938" i="5"/>
  <c r="E939" i="5"/>
  <c r="X939" i="5"/>
  <c r="H939" i="5"/>
  <c r="R939" i="5"/>
  <c r="G939" i="5"/>
  <c r="I939" i="5"/>
  <c r="J939" i="5"/>
  <c r="F939" i="5"/>
  <c r="H940" i="5"/>
  <c r="J940" i="5"/>
  <c r="F940" i="5"/>
  <c r="I940" i="5"/>
  <c r="G940" i="5"/>
  <c r="R940" i="5"/>
  <c r="E940" i="5"/>
  <c r="X940" i="5" s="1"/>
  <c r="E941" i="5"/>
  <c r="X941" i="5"/>
  <c r="I941" i="5"/>
  <c r="J941" i="5"/>
  <c r="H941" i="5"/>
  <c r="G941" i="5"/>
  <c r="R941" i="5"/>
  <c r="F941" i="5"/>
  <c r="E942" i="5"/>
  <c r="X942" i="5"/>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c r="I945" i="5"/>
  <c r="J945" i="5"/>
  <c r="G945" i="5"/>
  <c r="F945" i="5"/>
  <c r="I946" i="5"/>
  <c r="F946" i="5"/>
  <c r="G946" i="5"/>
  <c r="J946" i="5"/>
  <c r="R946" i="5"/>
  <c r="E946" i="5"/>
  <c r="X946" i="5"/>
  <c r="H946" i="5"/>
  <c r="F947" i="5"/>
  <c r="I947" i="5"/>
  <c r="R947" i="5"/>
  <c r="G947" i="5"/>
  <c r="H947" i="5"/>
  <c r="J947" i="5"/>
  <c r="E947" i="5"/>
  <c r="X947" i="5"/>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c r="J951" i="5"/>
  <c r="I951" i="5"/>
  <c r="R951" i="5"/>
  <c r="H951" i="5"/>
  <c r="G952" i="5"/>
  <c r="E952" i="5"/>
  <c r="X952" i="5" s="1"/>
  <c r="F952" i="5"/>
  <c r="R952" i="5"/>
  <c r="J952" i="5"/>
  <c r="H952" i="5"/>
  <c r="I952" i="5"/>
  <c r="R953" i="5"/>
  <c r="F953" i="5"/>
  <c r="E953" i="5"/>
  <c r="X953" i="5"/>
  <c r="I953" i="5"/>
  <c r="J953" i="5"/>
  <c r="H953" i="5"/>
  <c r="G953" i="5"/>
  <c r="R954" i="5"/>
  <c r="I954" i="5"/>
  <c r="G954" i="5"/>
  <c r="E954" i="5"/>
  <c r="X954" i="5" s="1"/>
  <c r="F954" i="5"/>
  <c r="H954" i="5"/>
  <c r="J954" i="5"/>
  <c r="F955" i="5"/>
  <c r="I955" i="5"/>
  <c r="R955" i="5"/>
  <c r="E955" i="5"/>
  <c r="X955" i="5"/>
  <c r="H955" i="5"/>
  <c r="J955" i="5"/>
  <c r="G955" i="5"/>
  <c r="G956" i="5"/>
  <c r="E956" i="5"/>
  <c r="X956" i="5"/>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c r="H964" i="5"/>
  <c r="G964" i="5"/>
  <c r="I964" i="5"/>
  <c r="J965" i="5"/>
  <c r="H965" i="5"/>
  <c r="E965" i="5"/>
  <c r="X965" i="5" s="1"/>
  <c r="F965" i="5"/>
  <c r="G965" i="5"/>
  <c r="R965" i="5"/>
  <c r="I965" i="5"/>
  <c r="I966" i="5"/>
  <c r="E966" i="5"/>
  <c r="X966" i="5"/>
  <c r="F966" i="5"/>
  <c r="R966" i="5"/>
  <c r="J966" i="5"/>
  <c r="H966" i="5"/>
  <c r="G966" i="5"/>
  <c r="F967" i="5"/>
  <c r="R967" i="5"/>
  <c r="E967" i="5"/>
  <c r="X967" i="5" s="1"/>
  <c r="G967" i="5"/>
  <c r="J967" i="5"/>
  <c r="I967" i="5"/>
  <c r="H967" i="5"/>
  <c r="R968" i="5"/>
  <c r="H968" i="5"/>
  <c r="G968" i="5"/>
  <c r="E968" i="5"/>
  <c r="X968" i="5"/>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c r="G995" i="5"/>
  <c r="H995" i="5"/>
  <c r="I995" i="5"/>
  <c r="F995" i="5"/>
  <c r="G996" i="5"/>
  <c r="F996" i="5"/>
  <c r="E996" i="5"/>
  <c r="X996" i="5" s="1"/>
  <c r="H996" i="5"/>
  <c r="J996" i="5"/>
  <c r="I996" i="5"/>
  <c r="R996" i="5"/>
  <c r="R997" i="5"/>
  <c r="H997" i="5"/>
  <c r="F997" i="5"/>
  <c r="G997" i="5"/>
  <c r="E997" i="5"/>
  <c r="X997" i="5"/>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c r="R1007" i="5"/>
  <c r="G1008" i="5"/>
  <c r="F1008" i="5"/>
  <c r="R1008" i="5"/>
  <c r="H1008" i="5"/>
  <c r="I1008" i="5"/>
  <c r="J1008" i="5"/>
  <c r="E1008" i="5"/>
  <c r="X1008" i="5" s="1"/>
  <c r="R1009" i="5"/>
  <c r="J1009" i="5"/>
  <c r="E1009" i="5"/>
  <c r="X1009" i="5"/>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c r="G1012" i="5"/>
  <c r="R1012" i="5"/>
  <c r="F1012" i="5"/>
  <c r="R1013" i="5"/>
  <c r="H1013" i="5"/>
  <c r="F1013" i="5"/>
  <c r="E1013" i="5"/>
  <c r="X1013" i="5" s="1"/>
  <c r="I1013" i="5"/>
  <c r="J1013" i="5"/>
  <c r="G1013" i="5"/>
  <c r="H1014" i="5"/>
  <c r="G1014" i="5"/>
  <c r="R1014" i="5"/>
  <c r="J1014" i="5"/>
  <c r="I1014" i="5"/>
  <c r="E1014" i="5"/>
  <c r="X1014" i="5"/>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c r="J1027" i="5"/>
  <c r="H1027" i="5"/>
  <c r="F1027" i="5"/>
  <c r="I1027" i="5"/>
  <c r="I1028" i="5"/>
  <c r="F1028" i="5"/>
  <c r="R1028" i="5"/>
  <c r="G1028" i="5"/>
  <c r="J1028" i="5"/>
  <c r="H1028" i="5"/>
  <c r="E1028" i="5"/>
  <c r="X1028" i="5"/>
  <c r="E1029" i="5"/>
  <c r="X1029" i="5"/>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c r="F1035" i="5"/>
  <c r="I1035" i="5"/>
  <c r="R1035" i="5"/>
  <c r="G1035" i="5"/>
  <c r="J1035" i="5"/>
  <c r="H1035" i="5"/>
  <c r="E1036" i="5"/>
  <c r="X1036" i="5"/>
  <c r="G1036" i="5"/>
  <c r="F1036" i="5"/>
  <c r="H1036" i="5"/>
  <c r="I1036" i="5"/>
  <c r="J1036" i="5"/>
  <c r="R1036" i="5"/>
  <c r="G115" i="6"/>
  <c r="H115" i="6"/>
  <c r="I1037" i="5"/>
  <c r="J1037" i="5"/>
  <c r="F1037" i="5"/>
  <c r="G1037" i="5"/>
  <c r="R1037" i="5"/>
  <c r="H1037" i="5"/>
  <c r="E1037" i="5"/>
  <c r="X1037" i="5"/>
  <c r="J1038" i="5"/>
  <c r="G1038" i="5"/>
  <c r="R1038" i="5"/>
  <c r="H1038" i="5"/>
  <c r="I1038" i="5"/>
  <c r="F1038" i="5"/>
  <c r="E1038" i="5"/>
  <c r="X1038" i="5"/>
  <c r="G1039" i="5"/>
  <c r="F1039" i="5"/>
  <c r="H1039" i="5"/>
  <c r="R1039" i="5"/>
  <c r="I1039" i="5"/>
  <c r="J1039" i="5"/>
  <c r="E1039" i="5"/>
  <c r="X1039" i="5" s="1"/>
  <c r="I1040" i="5"/>
  <c r="H1040" i="5"/>
  <c r="G1040" i="5"/>
  <c r="J1040" i="5"/>
  <c r="R1040" i="5"/>
  <c r="F1040" i="5"/>
  <c r="E1040" i="5"/>
  <c r="X1040" i="5"/>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c r="R1044" i="5"/>
  <c r="G1044" i="5"/>
  <c r="J1044" i="5"/>
  <c r="F1044" i="5"/>
  <c r="I1044" i="5"/>
  <c r="H1044" i="5"/>
  <c r="E1044" i="5"/>
  <c r="X1044" i="5"/>
  <c r="G1045" i="5"/>
  <c r="H1045" i="5"/>
  <c r="F1045" i="5"/>
  <c r="J1045" i="5"/>
  <c r="R1045" i="5"/>
  <c r="I1045" i="5"/>
  <c r="E1045" i="5"/>
  <c r="X1045" i="5" s="1"/>
  <c r="H1046" i="5"/>
  <c r="R1046" i="5"/>
  <c r="J1046" i="5"/>
  <c r="G1046" i="5"/>
  <c r="F1046" i="5"/>
  <c r="I1046" i="5"/>
  <c r="E1046" i="5"/>
  <c r="X1046" i="5"/>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c r="H1054" i="5"/>
  <c r="G1054" i="5"/>
  <c r="I1054" i="5"/>
  <c r="J1054" i="5"/>
  <c r="F1054" i="5"/>
  <c r="R1054" i="5"/>
  <c r="E1054" i="5"/>
  <c r="X1054" i="5"/>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c r="F1067" i="5"/>
  <c r="J1067" i="5"/>
  <c r="I1067" i="5"/>
  <c r="R1067" i="5"/>
  <c r="H1067" i="5"/>
  <c r="G1067" i="5"/>
  <c r="E1067" i="5"/>
  <c r="X1067" i="5"/>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c r="F1075" i="5"/>
  <c r="I1075" i="5"/>
  <c r="R1075" i="5"/>
  <c r="G1075" i="5"/>
  <c r="H1075" i="5"/>
  <c r="J1075" i="5"/>
  <c r="E1075" i="5"/>
  <c r="X1075" i="5"/>
  <c r="F1076" i="5"/>
  <c r="G1076" i="5"/>
  <c r="H1076" i="5"/>
  <c r="I1076" i="5"/>
  <c r="R1076" i="5"/>
  <c r="J1076" i="5"/>
  <c r="E1076" i="5"/>
  <c r="X1076" i="5" s="1"/>
  <c r="H1077" i="5"/>
  <c r="I1077" i="5"/>
  <c r="G1077" i="5"/>
  <c r="J1077" i="5"/>
  <c r="R1077" i="5"/>
  <c r="F1077" i="5"/>
  <c r="E1077" i="5"/>
  <c r="X1077" i="5"/>
  <c r="H1079" i="5"/>
  <c r="J1079" i="5"/>
  <c r="G1079" i="5"/>
  <c r="I1079" i="5"/>
  <c r="F1079" i="5"/>
  <c r="R1079" i="5"/>
  <c r="E1079" i="5"/>
  <c r="X1079" i="5"/>
  <c r="R1080" i="5"/>
  <c r="J1080" i="5"/>
  <c r="I1080" i="5"/>
  <c r="F1080" i="5"/>
  <c r="G1080" i="5"/>
  <c r="H1080" i="5"/>
  <c r="E1080" i="5"/>
  <c r="X1080" i="5" s="1"/>
  <c r="J1082" i="5"/>
  <c r="I1082" i="5"/>
  <c r="H1082" i="5"/>
  <c r="G1082" i="5"/>
  <c r="R1082" i="5"/>
  <c r="F1082" i="5"/>
  <c r="E1082" i="5"/>
  <c r="X1082" i="5"/>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c r="G1086" i="5"/>
  <c r="H1086" i="5"/>
  <c r="F1086" i="5"/>
  <c r="R1086" i="5"/>
  <c r="I1086" i="5"/>
  <c r="J1086" i="5"/>
  <c r="E1086" i="5"/>
  <c r="X1086" i="5" s="1"/>
  <c r="J1087" i="5"/>
  <c r="G1087" i="5"/>
  <c r="H1087" i="5"/>
  <c r="I1087" i="5"/>
  <c r="F1087" i="5"/>
  <c r="R1087" i="5"/>
  <c r="E1087" i="5"/>
  <c r="X1087" i="5"/>
  <c r="G1088" i="5"/>
  <c r="I1088" i="5"/>
  <c r="R1088" i="5"/>
  <c r="H1088" i="5"/>
  <c r="J1088" i="5"/>
  <c r="F1088" i="5"/>
  <c r="E1088" i="5"/>
  <c r="X1088" i="5"/>
  <c r="G1089" i="5"/>
  <c r="F1089" i="5"/>
  <c r="H1089" i="5"/>
  <c r="R1089" i="5"/>
  <c r="I1089" i="5"/>
  <c r="J1089" i="5"/>
  <c r="E1089" i="5"/>
  <c r="X1089" i="5" s="1"/>
  <c r="I1090" i="5"/>
  <c r="R1090" i="5"/>
  <c r="H1090" i="5"/>
  <c r="F1090" i="5"/>
  <c r="J1090" i="5"/>
  <c r="G1090" i="5"/>
  <c r="E1090" i="5"/>
  <c r="X1090" i="5"/>
  <c r="G1091" i="5"/>
  <c r="H1091" i="5"/>
  <c r="I1091" i="5"/>
  <c r="R1091" i="5"/>
  <c r="F1091" i="5"/>
  <c r="J1091" i="5"/>
  <c r="E1091" i="5"/>
  <c r="X1091" i="5"/>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c r="I1095" i="5"/>
  <c r="F1095" i="5"/>
  <c r="J1095" i="5"/>
  <c r="R1095" i="5"/>
  <c r="H1095" i="5"/>
  <c r="G1095" i="5"/>
  <c r="E1095" i="5"/>
  <c r="X1095" i="5" s="1"/>
  <c r="I1096" i="5"/>
  <c r="F1096" i="5"/>
  <c r="R1096" i="5"/>
  <c r="J1096" i="5"/>
  <c r="G1096" i="5"/>
  <c r="H1096" i="5"/>
  <c r="E1096" i="5"/>
  <c r="X1096" i="5"/>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c r="G1104" i="5"/>
  <c r="R1104" i="5"/>
  <c r="J1104" i="5"/>
  <c r="H1104" i="5"/>
  <c r="I1104" i="5"/>
  <c r="F1104" i="5"/>
  <c r="E1104" i="5"/>
  <c r="X1104" i="5"/>
  <c r="H1105" i="5"/>
  <c r="J1105" i="5"/>
  <c r="I1105" i="5"/>
  <c r="F1105" i="5"/>
  <c r="R1105" i="5"/>
  <c r="G1105" i="5"/>
  <c r="E1105" i="5"/>
  <c r="X1105" i="5" s="1"/>
  <c r="I1106" i="5"/>
  <c r="H1106" i="5"/>
  <c r="J1106" i="5"/>
  <c r="R1106" i="5"/>
  <c r="G1106" i="5"/>
  <c r="F1106" i="5"/>
  <c r="E1106" i="5"/>
  <c r="X1106" i="5"/>
  <c r="H1107" i="5"/>
  <c r="G1107" i="5"/>
  <c r="R1107" i="5"/>
  <c r="F1107" i="5"/>
  <c r="J1107" i="5"/>
  <c r="I1107" i="5"/>
  <c r="E1107" i="5"/>
  <c r="X1107" i="5"/>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c r="R1113" i="5"/>
  <c r="F1113" i="5"/>
  <c r="G1113" i="5"/>
  <c r="H1113" i="5"/>
  <c r="I1113" i="5"/>
  <c r="J1113" i="5"/>
  <c r="E1113" i="5"/>
  <c r="X1113" i="5"/>
  <c r="I1114" i="5"/>
  <c r="J1114" i="5"/>
  <c r="G1114" i="5"/>
  <c r="F1114" i="5"/>
  <c r="H1114" i="5"/>
  <c r="R1114" i="5"/>
  <c r="E1114" i="5"/>
  <c r="X1114" i="5" s="1"/>
  <c r="J1115" i="5"/>
  <c r="G1115" i="5"/>
  <c r="R1115" i="5"/>
  <c r="H1115" i="5"/>
  <c r="F1115" i="5"/>
  <c r="I1115" i="5"/>
  <c r="E1115" i="5"/>
  <c r="X1115" i="5"/>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c r="F1120" i="5"/>
  <c r="J1120" i="5"/>
  <c r="H1120" i="5"/>
  <c r="R1120" i="5"/>
  <c r="I1120" i="5"/>
  <c r="G1120" i="5"/>
  <c r="E1120" i="5"/>
  <c r="X1120" i="5"/>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c r="H1130" i="5"/>
  <c r="I1130" i="5"/>
  <c r="R1130" i="5"/>
  <c r="J1130" i="5"/>
  <c r="F1130" i="5"/>
  <c r="G1130" i="5"/>
  <c r="E1130" i="5"/>
  <c r="X1130" i="5"/>
  <c r="G1131" i="5"/>
  <c r="H1131" i="5"/>
  <c r="R1131" i="5"/>
  <c r="I1131" i="5"/>
  <c r="J1131" i="5"/>
  <c r="F1131" i="5"/>
  <c r="E1131" i="5"/>
  <c r="X1131" i="5" s="1"/>
  <c r="R1132" i="5"/>
  <c r="J1132" i="5"/>
  <c r="H1132" i="5"/>
  <c r="F1132" i="5"/>
  <c r="I1132" i="5"/>
  <c r="G1132" i="5"/>
  <c r="E1132" i="5"/>
  <c r="X1132" i="5"/>
  <c r="J1133" i="5"/>
  <c r="H1133" i="5"/>
  <c r="R1133" i="5"/>
  <c r="G1133" i="5"/>
  <c r="F1133" i="5"/>
  <c r="I1133" i="5"/>
  <c r="E1133" i="5"/>
  <c r="X1133" i="5"/>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c r="G1145" i="5"/>
  <c r="H1145" i="5"/>
  <c r="R1145" i="5"/>
  <c r="J1145" i="5"/>
  <c r="I1145" i="5"/>
  <c r="F1145" i="5"/>
  <c r="E1145" i="5"/>
  <c r="X1145" i="5"/>
  <c r="G1146" i="5"/>
  <c r="F1146" i="5"/>
  <c r="R1146" i="5"/>
  <c r="H1146" i="5"/>
  <c r="J1146" i="5"/>
  <c r="I1146" i="5"/>
  <c r="E1146" i="5"/>
  <c r="X1146" i="5" s="1"/>
  <c r="F1147" i="5"/>
  <c r="R1147" i="5"/>
  <c r="J1147" i="5"/>
  <c r="G1147" i="5"/>
  <c r="I1147" i="5"/>
  <c r="H1147" i="5"/>
  <c r="E1147" i="5"/>
  <c r="X1147" i="5"/>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c r="H1152" i="5"/>
  <c r="R1152" i="5"/>
  <c r="G1152" i="5"/>
  <c r="F1152" i="5"/>
  <c r="J1152" i="5"/>
  <c r="I1152" i="5"/>
  <c r="E1152" i="5"/>
  <c r="X1152" i="5" s="1"/>
  <c r="G1153" i="5"/>
  <c r="J1153" i="5"/>
  <c r="H1153" i="5"/>
  <c r="I1153" i="5"/>
  <c r="R1153" i="5"/>
  <c r="F1153" i="5"/>
  <c r="E1153" i="5"/>
  <c r="X1153" i="5"/>
  <c r="F1154" i="5"/>
  <c r="J1154" i="5"/>
  <c r="I1154" i="5"/>
  <c r="R1154" i="5"/>
  <c r="H1154" i="5"/>
  <c r="G1154" i="5"/>
  <c r="E1154" i="5"/>
  <c r="X1154" i="5"/>
  <c r="I1155" i="5"/>
  <c r="F1155" i="5"/>
  <c r="G1155" i="5"/>
  <c r="J1155" i="5"/>
  <c r="R1155" i="5"/>
  <c r="H1155" i="5"/>
  <c r="E1155" i="5"/>
  <c r="X1155" i="5" s="1"/>
  <c r="H1156" i="5"/>
  <c r="J1156" i="5"/>
  <c r="I1156" i="5"/>
  <c r="G1156" i="5"/>
  <c r="F1156" i="5"/>
  <c r="R1156" i="5"/>
  <c r="E1156" i="5"/>
  <c r="X1156" i="5"/>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c r="J1161" i="5"/>
  <c r="H1161" i="5"/>
  <c r="F1161" i="5"/>
  <c r="G1161" i="5"/>
  <c r="I1161" i="5"/>
  <c r="R1161" i="5"/>
  <c r="E1161" i="5"/>
  <c r="X1161" i="5" s="1"/>
  <c r="H1162" i="5"/>
  <c r="R1162" i="5"/>
  <c r="J1162" i="5"/>
  <c r="F1162" i="5"/>
  <c r="G1162" i="5"/>
  <c r="I1162" i="5"/>
  <c r="E1162" i="5"/>
  <c r="X1162" i="5"/>
  <c r="H1163" i="5"/>
  <c r="J1163" i="5"/>
  <c r="R1163" i="5"/>
  <c r="G1163" i="5"/>
  <c r="I1163" i="5"/>
  <c r="F1163" i="5"/>
  <c r="E1163" i="5"/>
  <c r="X1163" i="5"/>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c r="J1176" i="5"/>
  <c r="I1176" i="5"/>
  <c r="H1176" i="5"/>
  <c r="R1176" i="5"/>
  <c r="F1176" i="5"/>
  <c r="G1176" i="5"/>
  <c r="E1176" i="5"/>
  <c r="X1176" i="5"/>
  <c r="H1178" i="5"/>
  <c r="G1178" i="5"/>
  <c r="F1178" i="5"/>
  <c r="J1178" i="5"/>
  <c r="R1178" i="5"/>
  <c r="I1178" i="5"/>
  <c r="E1178" i="5"/>
  <c r="X1178" i="5" s="1"/>
  <c r="J1179" i="5"/>
  <c r="F1179" i="5"/>
  <c r="H1179" i="5"/>
  <c r="R1179" i="5"/>
  <c r="G1179" i="5"/>
  <c r="I1179" i="5"/>
  <c r="E1179" i="5"/>
  <c r="X1179" i="5"/>
  <c r="R1180" i="5"/>
  <c r="H1180" i="5"/>
  <c r="J1180" i="5"/>
  <c r="F1180" i="5"/>
  <c r="G1180" i="5"/>
  <c r="I1180" i="5"/>
  <c r="E1180" i="5"/>
  <c r="X1180" i="5"/>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c r="F1194" i="5"/>
  <c r="H1194" i="5"/>
  <c r="I1194" i="5"/>
  <c r="R1194" i="5"/>
  <c r="J1194" i="5"/>
  <c r="G1194" i="5"/>
  <c r="E1194" i="5"/>
  <c r="X1194" i="5" s="1"/>
  <c r="F1195" i="5"/>
  <c r="G1195" i="5"/>
  <c r="I1195" i="5"/>
  <c r="J1195" i="5"/>
  <c r="R1195" i="5"/>
  <c r="H1195" i="5"/>
  <c r="E1195" i="5"/>
  <c r="X1195" i="5"/>
  <c r="F1196" i="5"/>
  <c r="I1196" i="5"/>
  <c r="J1196" i="5"/>
  <c r="H1196" i="5"/>
  <c r="G1196" i="5"/>
  <c r="R1196" i="5"/>
  <c r="E1196" i="5"/>
  <c r="X1196" i="5"/>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c r="G1205" i="5"/>
  <c r="I1205" i="5"/>
  <c r="F1205" i="5"/>
  <c r="R1205" i="5"/>
  <c r="J1205" i="5"/>
  <c r="H1205" i="5"/>
  <c r="E1205" i="5"/>
  <c r="X1205" i="5"/>
  <c r="J1206" i="5"/>
  <c r="R1206" i="5"/>
  <c r="G1206" i="5"/>
  <c r="I1206" i="5"/>
  <c r="F1206" i="5"/>
  <c r="H1206" i="5"/>
  <c r="E1206" i="5"/>
  <c r="X1206" i="5" s="1"/>
  <c r="J1207" i="5"/>
  <c r="F1207" i="5"/>
  <c r="G1207" i="5"/>
  <c r="H1207" i="5"/>
  <c r="R1207" i="5"/>
  <c r="I1207" i="5"/>
  <c r="E1207" i="5"/>
  <c r="X1207" i="5"/>
  <c r="J1208" i="5"/>
  <c r="I1208" i="5"/>
  <c r="G1208" i="5"/>
  <c r="F1208" i="5"/>
  <c r="R1208" i="5"/>
  <c r="H1208" i="5"/>
  <c r="E1208" i="5"/>
  <c r="X1208" i="5"/>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c r="G1220" i="5"/>
  <c r="H1220" i="5"/>
  <c r="F1220" i="5"/>
  <c r="R1220" i="5"/>
  <c r="I1220" i="5"/>
  <c r="J1220" i="5"/>
  <c r="E1220" i="5"/>
  <c r="X1220" i="5"/>
  <c r="F1221" i="5"/>
  <c r="I1221" i="5"/>
  <c r="J1221" i="5"/>
  <c r="H1221" i="5"/>
  <c r="G1221" i="5"/>
  <c r="R1221" i="5"/>
  <c r="E1221" i="5"/>
  <c r="X1221" i="5" s="1"/>
  <c r="G1222" i="5"/>
  <c r="J1222" i="5"/>
  <c r="I1222" i="5"/>
  <c r="R1222" i="5"/>
  <c r="H1222" i="5"/>
  <c r="F1222" i="5"/>
  <c r="E1222" i="5"/>
  <c r="X1222" i="5"/>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c r="I1243" i="5"/>
  <c r="R1243" i="5"/>
  <c r="F1243" i="5"/>
  <c r="J1243" i="5"/>
  <c r="G1243" i="5"/>
  <c r="H1243" i="5"/>
  <c r="E1243" i="5"/>
  <c r="X1243" i="5" s="1"/>
  <c r="R1244" i="5"/>
  <c r="I1244" i="5"/>
  <c r="J1244" i="5"/>
  <c r="G1244" i="5"/>
  <c r="F1244" i="5"/>
  <c r="H1244" i="5"/>
  <c r="E1244" i="5"/>
  <c r="X1244" i="5"/>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c r="F1252" i="5"/>
  <c r="H1252" i="5"/>
  <c r="I1252" i="5"/>
  <c r="R1252" i="5"/>
  <c r="G1252" i="5"/>
  <c r="J1252" i="5"/>
  <c r="E1252" i="5"/>
  <c r="X1252" i="5"/>
  <c r="J1253" i="5"/>
  <c r="G1253" i="5"/>
  <c r="H1253" i="5"/>
  <c r="R1253" i="5"/>
  <c r="I1253" i="5"/>
  <c r="F1253" i="5"/>
  <c r="E1253" i="5"/>
  <c r="X1253" i="5" s="1"/>
  <c r="G1254" i="5"/>
  <c r="R1254" i="5"/>
  <c r="F1254" i="5"/>
  <c r="H1254" i="5"/>
  <c r="I1254" i="5"/>
  <c r="J1254" i="5"/>
  <c r="E1254" i="5"/>
  <c r="X1254" i="5"/>
  <c r="I1255" i="5"/>
  <c r="R1255" i="5"/>
  <c r="J1255" i="5"/>
  <c r="F1255" i="5"/>
  <c r="G1255" i="5"/>
  <c r="H1255" i="5"/>
  <c r="E1255" i="5"/>
  <c r="X1255" i="5"/>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c r="G1259" i="5"/>
  <c r="F1259" i="5"/>
  <c r="J1259" i="5"/>
  <c r="I1259" i="5"/>
  <c r="H1259" i="5"/>
  <c r="R1259" i="5"/>
  <c r="E1259" i="5"/>
  <c r="X1259" i="5" s="1"/>
  <c r="R1260" i="5"/>
  <c r="G1260" i="5"/>
  <c r="F1260" i="5"/>
  <c r="H1260" i="5"/>
  <c r="I1260" i="5"/>
  <c r="J1260" i="5"/>
  <c r="E1260" i="5"/>
  <c r="X1260" i="5"/>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c r="I1264" i="5"/>
  <c r="F1264" i="5"/>
  <c r="G1264" i="5"/>
  <c r="R1264" i="5"/>
  <c r="H1264" i="5"/>
  <c r="J1264" i="5"/>
  <c r="E1264" i="5"/>
  <c r="X1264" i="5"/>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c r="H1268" i="5"/>
  <c r="J1268" i="5"/>
  <c r="F1268" i="5"/>
  <c r="I1268" i="5"/>
  <c r="R1268" i="5"/>
  <c r="G1268" i="5"/>
  <c r="E1268" i="5"/>
  <c r="X1268" i="5" s="1"/>
  <c r="J1269" i="5"/>
  <c r="F1269" i="5"/>
  <c r="I1269" i="5"/>
  <c r="R1269" i="5"/>
  <c r="H1269" i="5"/>
  <c r="G1269" i="5"/>
  <c r="E1269" i="5"/>
  <c r="X1269" i="5"/>
  <c r="G1271" i="5"/>
  <c r="I1271" i="5"/>
  <c r="R1271" i="5"/>
  <c r="F1271" i="5"/>
  <c r="H1271" i="5"/>
  <c r="J1271" i="5"/>
  <c r="E1271" i="5"/>
  <c r="X1271" i="5"/>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c r="H1276" i="5"/>
  <c r="J1276" i="5"/>
  <c r="R1276" i="5"/>
  <c r="I1276" i="5"/>
  <c r="G1276" i="5"/>
  <c r="F1276" i="5"/>
  <c r="E1276" i="5"/>
  <c r="X1276" i="5" s="1"/>
  <c r="R1277" i="5"/>
  <c r="G1277" i="5"/>
  <c r="J1277" i="5"/>
  <c r="I1277" i="5"/>
  <c r="F1277" i="5"/>
  <c r="H1277" i="5"/>
  <c r="E1277" i="5"/>
  <c r="X1277" i="5"/>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c r="J1281" i="5"/>
  <c r="R1281" i="5"/>
  <c r="G1281" i="5"/>
  <c r="H1281" i="5"/>
  <c r="F1281" i="5"/>
  <c r="I1281" i="5"/>
  <c r="E1281" i="5"/>
  <c r="X1281" i="5"/>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c r="G1285" i="5"/>
  <c r="F1285" i="5"/>
  <c r="H1285" i="5"/>
  <c r="R1285" i="5"/>
  <c r="J1285" i="5"/>
  <c r="I1285" i="5"/>
  <c r="E1285" i="5"/>
  <c r="X1285" i="5" s="1"/>
  <c r="H1286" i="5"/>
  <c r="R1286" i="5"/>
  <c r="F1286" i="5"/>
  <c r="J1286" i="5"/>
  <c r="G1286" i="5"/>
  <c r="I1286" i="5"/>
  <c r="E1286" i="5"/>
  <c r="X1286" i="5"/>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c r="H1291" i="5"/>
  <c r="J1291" i="5"/>
  <c r="F1291" i="5"/>
  <c r="R1291" i="5"/>
  <c r="G1291" i="5"/>
  <c r="I1291" i="5"/>
  <c r="E1291" i="5"/>
  <c r="X1291" i="5" s="1"/>
  <c r="R1292" i="5"/>
  <c r="F1292" i="5"/>
  <c r="I1292" i="5"/>
  <c r="J1292" i="5"/>
  <c r="G1292" i="5"/>
  <c r="H1292" i="5"/>
  <c r="E1292" i="5"/>
  <c r="X1292" i="5"/>
  <c r="F1293" i="5"/>
  <c r="G1293" i="5"/>
  <c r="J1293" i="5"/>
  <c r="H1293" i="5"/>
  <c r="I1293" i="5"/>
  <c r="R1293" i="5"/>
  <c r="E1293" i="5"/>
  <c r="X1293" i="5"/>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c r="F1309" i="5"/>
  <c r="G1309" i="5"/>
  <c r="R1309" i="5"/>
  <c r="I1309" i="5"/>
  <c r="J1309" i="5"/>
  <c r="H1309" i="5"/>
  <c r="E1309" i="5"/>
  <c r="X1309" i="5"/>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c r="F1328" i="5"/>
  <c r="R1328" i="5"/>
  <c r="J1328" i="5"/>
  <c r="I1328" i="5"/>
  <c r="G1328" i="5"/>
  <c r="H1328" i="5"/>
  <c r="E1328" i="5"/>
  <c r="X1328" i="5" s="1"/>
  <c r="J1329" i="5"/>
  <c r="H1329" i="5"/>
  <c r="G1329" i="5"/>
  <c r="I1329" i="5"/>
  <c r="F1329" i="5"/>
  <c r="R1329" i="5"/>
  <c r="E1329" i="5"/>
  <c r="X1329" i="5"/>
  <c r="J1330" i="5"/>
  <c r="R1330" i="5"/>
  <c r="I1330" i="5"/>
  <c r="G1330" i="5"/>
  <c r="H1330" i="5"/>
  <c r="F1330" i="5"/>
  <c r="E1330" i="5"/>
  <c r="X1330" i="5"/>
  <c r="F1331" i="5"/>
  <c r="H1331" i="5"/>
  <c r="G1331" i="5"/>
  <c r="I1331" i="5"/>
  <c r="J1331" i="5"/>
  <c r="R1331" i="5"/>
  <c r="E1331" i="5"/>
  <c r="X1331" i="5" s="1"/>
  <c r="G1332" i="5"/>
  <c r="J1332" i="5"/>
  <c r="H1332" i="5"/>
  <c r="I1332" i="5"/>
  <c r="R1332" i="5"/>
  <c r="F1332" i="5"/>
  <c r="E1332" i="5"/>
  <c r="X1332" i="5"/>
  <c r="I1333" i="5"/>
  <c r="H1333" i="5"/>
  <c r="G1333" i="5"/>
  <c r="J1333" i="5"/>
  <c r="R1333" i="5"/>
  <c r="F1333" i="5"/>
  <c r="E1333" i="5"/>
  <c r="X1333" i="5"/>
  <c r="J1334" i="5"/>
  <c r="I1334" i="5"/>
  <c r="G1334" i="5"/>
  <c r="R1334" i="5"/>
  <c r="H1334" i="5"/>
  <c r="F1334" i="5"/>
  <c r="E1334" i="5"/>
  <c r="X1334" i="5" s="1"/>
  <c r="F1335" i="5"/>
  <c r="R1335" i="5"/>
  <c r="H1335" i="5"/>
  <c r="I1335" i="5"/>
  <c r="G1335" i="5"/>
  <c r="J1335" i="5"/>
  <c r="E1335" i="5"/>
  <c r="X1335" i="5"/>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c r="G1339" i="5"/>
  <c r="I1339" i="5"/>
  <c r="H1339" i="5"/>
  <c r="F1339" i="5"/>
  <c r="R1339" i="5"/>
  <c r="J1339" i="5"/>
  <c r="E1339" i="5"/>
  <c r="X1339" i="5"/>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c r="J1353" i="5"/>
  <c r="H1353" i="5"/>
  <c r="G1353" i="5"/>
  <c r="R1353" i="5"/>
  <c r="I1353" i="5"/>
  <c r="F1353" i="5"/>
  <c r="E1353" i="5"/>
  <c r="X1353" i="5" s="1"/>
  <c r="I1354" i="5"/>
  <c r="F1354" i="5"/>
  <c r="R1354" i="5"/>
  <c r="J1354" i="5"/>
  <c r="H1354" i="5"/>
  <c r="G1354" i="5"/>
  <c r="E1354" i="5"/>
  <c r="X1354" i="5"/>
  <c r="F1355" i="5"/>
  <c r="R1355" i="5"/>
  <c r="G1355" i="5"/>
  <c r="J1355" i="5"/>
  <c r="H1355" i="5"/>
  <c r="I1355" i="5"/>
  <c r="E1355" i="5"/>
  <c r="X1355" i="5"/>
  <c r="I1356" i="5"/>
  <c r="H1356" i="5"/>
  <c r="J1356" i="5"/>
  <c r="R1356" i="5"/>
  <c r="F1356" i="5"/>
  <c r="G1356" i="5"/>
  <c r="E1356" i="5"/>
  <c r="X1356" i="5" s="1"/>
  <c r="R1357" i="5"/>
  <c r="J1357" i="5"/>
  <c r="I1357" i="5"/>
  <c r="F1357" i="5"/>
  <c r="H1357" i="5"/>
  <c r="G1357" i="5"/>
  <c r="E1357" i="5"/>
  <c r="X1357" i="5"/>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c r="J1364" i="5"/>
  <c r="H1364" i="5"/>
  <c r="F1364" i="5"/>
  <c r="I1364" i="5"/>
  <c r="R1364" i="5"/>
  <c r="G1364" i="5"/>
  <c r="E1364" i="5"/>
  <c r="X1364" i="5"/>
  <c r="F1365" i="5"/>
  <c r="H1365" i="5"/>
  <c r="J1365" i="5"/>
  <c r="G1365" i="5"/>
  <c r="R1365" i="5"/>
  <c r="I1365" i="5"/>
  <c r="E1365" i="5"/>
  <c r="X1365" i="5" s="1"/>
  <c r="J1366" i="5"/>
  <c r="G1366" i="5"/>
  <c r="H1366" i="5"/>
  <c r="F1366" i="5"/>
  <c r="I1366" i="5"/>
  <c r="R1366" i="5"/>
  <c r="E1366" i="5"/>
  <c r="X1366" i="5"/>
  <c r="F1367" i="5"/>
  <c r="G1367" i="5"/>
  <c r="R1367" i="5"/>
  <c r="H1367" i="5"/>
  <c r="I1367" i="5"/>
  <c r="J1367" i="5"/>
  <c r="E1367" i="5"/>
  <c r="X1367" i="5"/>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c r="I1377" i="5"/>
  <c r="G1377" i="5"/>
  <c r="H1377" i="5"/>
  <c r="R1377" i="5"/>
  <c r="F1377" i="5"/>
  <c r="J1377" i="5"/>
  <c r="E1377" i="5"/>
  <c r="X1377" i="5"/>
  <c r="H1378" i="5"/>
  <c r="G1378" i="5"/>
  <c r="F1378" i="5"/>
  <c r="J1378" i="5"/>
  <c r="I1378" i="5"/>
  <c r="R1378" i="5"/>
  <c r="E1378" i="5"/>
  <c r="X1378" i="5" s="1"/>
  <c r="H1379" i="5"/>
  <c r="R1379" i="5"/>
  <c r="G1379" i="5"/>
  <c r="J1379" i="5"/>
  <c r="I1379" i="5"/>
  <c r="F1379" i="5"/>
  <c r="E1379" i="5"/>
  <c r="X1379" i="5"/>
  <c r="R1380" i="5"/>
  <c r="H1380" i="5"/>
  <c r="J1380" i="5"/>
  <c r="F1380" i="5"/>
  <c r="G1380" i="5"/>
  <c r="I1380" i="5"/>
  <c r="E1380" i="5"/>
  <c r="X1380" i="5"/>
  <c r="G1381" i="5"/>
  <c r="R1381" i="5"/>
  <c r="J1381" i="5"/>
  <c r="I1381" i="5"/>
  <c r="F1381" i="5"/>
  <c r="H1381" i="5"/>
  <c r="E1381" i="5"/>
  <c r="X1381" i="5" s="1"/>
  <c r="F1383" i="5"/>
  <c r="H1383" i="5"/>
  <c r="I1383" i="5"/>
  <c r="G1383" i="5"/>
  <c r="J1383" i="5"/>
  <c r="R1383" i="5"/>
  <c r="E1383" i="5"/>
  <c r="X1383" i="5"/>
  <c r="F1384" i="5"/>
  <c r="R1384" i="5"/>
  <c r="J1384" i="5"/>
  <c r="G1384" i="5"/>
  <c r="I1384" i="5"/>
  <c r="H1384" i="5"/>
  <c r="E1384" i="5"/>
  <c r="X1384" i="5"/>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c r="H1388" i="5"/>
  <c r="F1388" i="5"/>
  <c r="J1388" i="5"/>
  <c r="R1388" i="5"/>
  <c r="G1388" i="5"/>
  <c r="I1388" i="5"/>
  <c r="E1388" i="5"/>
  <c r="X1388" i="5" s="1"/>
  <c r="R1389" i="5"/>
  <c r="J1389" i="5"/>
  <c r="F1389" i="5"/>
  <c r="G1389" i="5"/>
  <c r="I1389" i="5"/>
  <c r="H1389" i="5"/>
  <c r="E1389" i="5"/>
  <c r="X1389" i="5"/>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c r="J1399" i="5"/>
  <c r="G1399" i="5"/>
  <c r="R1399" i="5"/>
  <c r="F1399" i="5"/>
  <c r="I1399" i="5"/>
  <c r="H1399" i="5"/>
  <c r="E1399" i="5"/>
  <c r="X1399" i="5"/>
  <c r="R1400" i="5"/>
  <c r="J1400" i="5"/>
  <c r="G1400" i="5"/>
  <c r="F1400" i="5"/>
  <c r="H1400" i="5"/>
  <c r="I1400" i="5"/>
  <c r="E1400" i="5"/>
  <c r="X1400" i="5" s="1"/>
  <c r="H1401" i="5"/>
  <c r="F1401" i="5"/>
  <c r="R1401" i="5"/>
  <c r="J1401" i="5"/>
  <c r="G1401" i="5"/>
  <c r="I1401" i="5"/>
  <c r="E1401" i="5"/>
  <c r="X1401" i="5"/>
  <c r="I1402" i="5"/>
  <c r="G1402" i="5"/>
  <c r="J1402" i="5"/>
  <c r="F1402" i="5"/>
  <c r="R1402" i="5"/>
  <c r="H1402" i="5"/>
  <c r="E1402" i="5"/>
  <c r="X1402" i="5"/>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c r="H1410" i="5"/>
  <c r="I1410" i="5"/>
  <c r="J1410" i="5"/>
  <c r="R1410" i="5"/>
  <c r="F1410" i="5"/>
  <c r="G1410" i="5"/>
  <c r="E1410" i="5"/>
  <c r="X1410" i="5" s="1"/>
  <c r="G1411" i="5"/>
  <c r="I1411" i="5"/>
  <c r="F1411" i="5"/>
  <c r="R1411" i="5"/>
  <c r="H1411" i="5"/>
  <c r="J1411" i="5"/>
  <c r="E1411" i="5"/>
  <c r="X1411" i="5"/>
  <c r="H1412" i="5"/>
  <c r="R1412" i="5"/>
  <c r="I1412" i="5"/>
  <c r="J1412" i="5"/>
  <c r="G1412" i="5"/>
  <c r="F1412" i="5"/>
  <c r="E1412" i="5"/>
  <c r="X1412" i="5"/>
  <c r="H1413" i="5"/>
  <c r="G1413" i="5"/>
  <c r="F1413" i="5"/>
  <c r="R1413" i="5"/>
  <c r="J1413" i="5"/>
  <c r="I1413" i="5"/>
  <c r="E1413" i="5"/>
  <c r="X1413" i="5" s="1"/>
  <c r="G1414" i="5"/>
  <c r="R1414" i="5"/>
  <c r="I1414" i="5"/>
  <c r="J1414" i="5"/>
  <c r="H1414" i="5"/>
  <c r="F1414" i="5"/>
  <c r="E1414" i="5"/>
  <c r="X1414" i="5"/>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c r="G1418" i="5"/>
  <c r="I1418" i="5"/>
  <c r="F1418" i="5"/>
  <c r="R1418" i="5"/>
  <c r="J1418" i="5"/>
  <c r="H1418" i="5"/>
  <c r="E1418" i="5"/>
  <c r="X1418" i="5"/>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c r="I1422" i="5"/>
  <c r="G1422" i="5"/>
  <c r="F1422" i="5"/>
  <c r="J1422" i="5"/>
  <c r="R1422" i="5"/>
  <c r="H1422" i="5"/>
  <c r="E1422" i="5"/>
  <c r="X1422" i="5" s="1"/>
  <c r="I1423" i="5"/>
  <c r="H1423" i="5"/>
  <c r="R1423" i="5"/>
  <c r="G1423" i="5"/>
  <c r="F1423" i="5"/>
  <c r="J1423" i="5"/>
  <c r="E1423" i="5"/>
  <c r="X1423" i="5"/>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c r="G1428" i="5"/>
  <c r="F1428" i="5"/>
  <c r="H1428" i="5"/>
  <c r="J1428" i="5"/>
  <c r="R1428" i="5"/>
  <c r="I1428" i="5"/>
  <c r="E1428" i="5"/>
  <c r="X1428" i="5" s="1"/>
  <c r="H1429" i="5"/>
  <c r="F1429" i="5"/>
  <c r="G1429" i="5"/>
  <c r="R1429" i="5"/>
  <c r="I1429" i="5"/>
  <c r="J1429" i="5"/>
  <c r="E1429" i="5"/>
  <c r="X1429" i="5"/>
  <c r="G1430" i="5"/>
  <c r="F1430" i="5"/>
  <c r="J1430" i="5"/>
  <c r="I1430" i="5"/>
  <c r="R1430" i="5"/>
  <c r="H1430" i="5"/>
  <c r="E1430" i="5"/>
  <c r="X1430" i="5"/>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c r="I1439" i="5"/>
  <c r="J1439" i="5"/>
  <c r="G1439" i="5"/>
  <c r="H1439" i="5"/>
  <c r="R1439" i="5"/>
  <c r="F1439" i="5"/>
  <c r="E1439" i="5"/>
  <c r="X1439" i="5"/>
  <c r="J1440" i="5"/>
  <c r="F1440" i="5"/>
  <c r="G1440" i="5"/>
  <c r="I1440" i="5"/>
  <c r="H1440" i="5"/>
  <c r="R1440" i="5"/>
  <c r="E1440" i="5"/>
  <c r="X1440" i="5" s="1"/>
  <c r="G1441" i="5"/>
  <c r="J1441" i="5"/>
  <c r="H1441" i="5"/>
  <c r="I1441" i="5"/>
  <c r="R1441" i="5"/>
  <c r="F1441" i="5"/>
  <c r="E1441" i="5"/>
  <c r="X1441" i="5"/>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c r="G1449" i="5"/>
  <c r="F1449" i="5"/>
  <c r="J1449" i="5"/>
  <c r="H1449" i="5"/>
  <c r="I1449" i="5"/>
  <c r="R1449" i="5"/>
  <c r="E1449" i="5"/>
  <c r="X1449" i="5" s="1"/>
  <c r="F1450" i="5"/>
  <c r="I1450" i="5"/>
  <c r="G1450" i="5"/>
  <c r="J1450" i="5"/>
  <c r="H1450" i="5"/>
  <c r="R1450" i="5"/>
  <c r="E1450" i="5"/>
  <c r="X1450" i="5"/>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c r="G1457" i="5"/>
  <c r="I1457" i="5"/>
  <c r="F1457" i="5"/>
  <c r="R1457" i="5"/>
  <c r="J1457" i="5"/>
  <c r="H1457" i="5"/>
  <c r="E1457" i="5"/>
  <c r="X1457" i="5"/>
  <c r="F1458" i="5"/>
  <c r="I1458" i="5"/>
  <c r="H1458" i="5"/>
  <c r="G1458" i="5"/>
  <c r="R1458" i="5"/>
  <c r="J1458" i="5"/>
  <c r="E1458" i="5"/>
  <c r="X1458" i="5" s="1"/>
  <c r="F1459" i="5"/>
  <c r="J1459" i="5"/>
  <c r="H1459" i="5"/>
  <c r="R1459" i="5"/>
  <c r="I1459" i="5"/>
  <c r="G1459" i="5"/>
  <c r="E1459" i="5"/>
  <c r="X1459" i="5"/>
  <c r="R1460" i="5"/>
  <c r="F1460" i="5"/>
  <c r="I1460" i="5"/>
  <c r="G1460" i="5"/>
  <c r="J1460" i="5"/>
  <c r="H1460" i="5"/>
  <c r="E1460" i="5"/>
  <c r="X1460" i="5"/>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c r="J1469" i="5"/>
  <c r="F1469" i="5"/>
  <c r="I1469" i="5"/>
  <c r="G1469" i="5"/>
  <c r="R1469" i="5"/>
  <c r="H1469" i="5"/>
  <c r="E1469" i="5"/>
  <c r="X1469" i="5"/>
  <c r="H1471" i="5"/>
  <c r="R1471" i="5"/>
  <c r="J1471" i="5"/>
  <c r="G1471" i="5"/>
  <c r="F1471" i="5"/>
  <c r="I1471" i="5"/>
  <c r="E1471" i="5"/>
  <c r="X1471" i="5" s="1"/>
  <c r="H1472" i="5"/>
  <c r="F1472" i="5"/>
  <c r="I1472" i="5"/>
  <c r="J1472" i="5"/>
  <c r="G1472" i="5"/>
  <c r="R1472" i="5"/>
  <c r="E1472" i="5"/>
  <c r="X1472" i="5"/>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c r="I1477" i="5"/>
  <c r="F1477" i="5"/>
  <c r="H1477" i="5"/>
  <c r="J1477" i="5"/>
  <c r="R1477" i="5"/>
  <c r="G1477" i="5"/>
  <c r="E1477" i="5"/>
  <c r="X1477" i="5" s="1"/>
  <c r="G1479" i="5"/>
  <c r="J1479" i="5"/>
  <c r="I1479" i="5"/>
  <c r="R1479" i="5"/>
  <c r="F1479" i="5"/>
  <c r="H1479" i="5"/>
  <c r="E1479" i="5"/>
  <c r="X1479" i="5"/>
  <c r="F1480" i="5"/>
  <c r="G1480" i="5"/>
  <c r="R1480" i="5"/>
  <c r="I1480" i="5"/>
  <c r="H1480" i="5"/>
  <c r="J1480" i="5"/>
  <c r="E1480" i="5"/>
  <c r="X1480" i="5"/>
  <c r="I1481" i="5"/>
  <c r="H1481" i="5"/>
  <c r="R1481" i="5"/>
  <c r="G1481" i="5"/>
  <c r="F1481" i="5"/>
  <c r="J1481" i="5"/>
  <c r="E1481" i="5"/>
  <c r="X1481" i="5" s="1"/>
  <c r="I1482" i="5"/>
  <c r="G1482" i="5"/>
  <c r="R1482" i="5"/>
  <c r="H1482" i="5"/>
  <c r="J1482" i="5"/>
  <c r="F1482" i="5"/>
  <c r="E1482" i="5"/>
  <c r="X1482" i="5"/>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c r="F1487" i="5"/>
  <c r="G1487" i="5"/>
  <c r="J1487" i="5"/>
  <c r="I1487" i="5"/>
  <c r="H1487" i="5"/>
  <c r="R1487" i="5"/>
  <c r="E1487" i="5"/>
  <c r="X1487" i="5" s="1"/>
  <c r="I1488" i="5"/>
  <c r="F1488" i="5"/>
  <c r="G1488" i="5"/>
  <c r="R1488" i="5"/>
  <c r="J1488" i="5"/>
  <c r="H1488" i="5"/>
  <c r="E1488" i="5"/>
  <c r="X1488" i="5"/>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c r="G1500" i="5"/>
  <c r="J1500" i="5"/>
  <c r="F1500" i="5"/>
  <c r="R1500" i="5"/>
  <c r="I1500" i="5"/>
  <c r="H1500" i="5"/>
  <c r="E1500" i="5"/>
  <c r="X1500" i="5"/>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c r="E1524" i="5"/>
  <c r="X1524" i="5"/>
  <c r="I1524" i="5"/>
  <c r="R1524" i="5"/>
  <c r="J1524" i="5"/>
  <c r="G1524" i="5"/>
  <c r="F1524" i="5"/>
  <c r="H1524" i="5"/>
  <c r="R1525" i="5"/>
  <c r="H1525" i="5"/>
  <c r="E1525" i="5"/>
  <c r="X1525" i="5"/>
  <c r="I1525" i="5"/>
  <c r="G1525" i="5"/>
  <c r="J1525" i="5"/>
  <c r="F1525" i="5"/>
  <c r="G1526" i="5"/>
  <c r="E1526" i="5"/>
  <c r="X1526" i="5" s="1"/>
  <c r="J1526" i="5"/>
  <c r="I1526" i="5"/>
  <c r="F1526" i="5"/>
  <c r="H1526" i="5"/>
  <c r="R1526" i="5"/>
  <c r="R1527" i="5"/>
  <c r="I1527" i="5"/>
  <c r="H1527" i="5"/>
  <c r="G1527" i="5"/>
  <c r="F1527" i="5"/>
  <c r="J1527" i="5"/>
  <c r="E1527" i="5"/>
  <c r="X1527" i="5"/>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c r="G1532" i="5"/>
  <c r="J1532" i="5"/>
  <c r="R1532" i="5"/>
  <c r="I1532" i="5"/>
  <c r="F1532" i="5"/>
  <c r="H1532" i="5"/>
  <c r="E1532" i="5"/>
  <c r="X1532" i="5"/>
  <c r="I1533" i="5"/>
  <c r="G1533" i="5"/>
  <c r="J1533" i="5"/>
  <c r="R1533" i="5"/>
  <c r="F1533" i="5"/>
  <c r="H1533" i="5"/>
  <c r="E1533" i="5"/>
  <c r="X1533" i="5"/>
  <c r="E1534" i="5"/>
  <c r="X1534" i="5" s="1"/>
  <c r="I1534" i="5"/>
  <c r="F1534" i="5"/>
  <c r="H1534" i="5"/>
  <c r="J1534" i="5"/>
  <c r="R1534" i="5"/>
  <c r="G1534" i="5"/>
  <c r="H1535" i="5"/>
  <c r="R1535" i="5"/>
  <c r="F1535" i="5"/>
  <c r="J1535" i="5"/>
  <c r="I1535" i="5"/>
  <c r="G1535" i="5"/>
  <c r="E1535" i="5"/>
  <c r="X1535" i="5"/>
  <c r="G1536" i="5"/>
  <c r="I1536" i="5"/>
  <c r="F1536" i="5"/>
  <c r="R1536" i="5"/>
  <c r="H1536" i="5"/>
  <c r="J1536" i="5"/>
  <c r="E1536" i="5"/>
  <c r="X1536" i="5" s="1"/>
  <c r="G1537" i="5"/>
  <c r="R1537" i="5"/>
  <c r="J1537" i="5"/>
  <c r="F1537" i="5"/>
  <c r="H1537" i="5"/>
  <c r="I1537" i="5"/>
  <c r="E1537" i="5"/>
  <c r="X1537" i="5"/>
  <c r="F1538" i="5"/>
  <c r="G1538" i="5"/>
  <c r="H1538" i="5"/>
  <c r="J1538" i="5"/>
  <c r="E1538" i="5"/>
  <c r="X1538" i="5" s="1"/>
  <c r="R1538" i="5"/>
  <c r="I1538" i="5"/>
  <c r="J1539" i="5"/>
  <c r="G1539" i="5"/>
  <c r="H1539" i="5"/>
  <c r="I1539" i="5"/>
  <c r="F1539" i="5"/>
  <c r="R1539" i="5"/>
  <c r="E1539" i="5"/>
  <c r="X1539" i="5"/>
  <c r="R1540" i="5"/>
  <c r="G1540" i="5"/>
  <c r="F1540" i="5"/>
  <c r="E1540" i="5"/>
  <c r="X1540" i="5"/>
  <c r="H1540" i="5"/>
  <c r="I1540" i="5"/>
  <c r="J1540" i="5"/>
  <c r="I1541" i="5"/>
  <c r="J1541" i="5"/>
  <c r="E1541" i="5"/>
  <c r="X1541" i="5"/>
  <c r="F1541" i="5"/>
  <c r="G1541" i="5"/>
  <c r="R1541" i="5"/>
  <c r="H1541" i="5"/>
  <c r="G1542" i="5"/>
  <c r="J1542" i="5"/>
  <c r="R1542" i="5"/>
  <c r="F1542" i="5"/>
  <c r="H1542" i="5"/>
  <c r="I1542" i="5"/>
  <c r="E1542" i="5"/>
  <c r="X1542" i="5"/>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c r="H1547" i="5"/>
  <c r="I1547" i="5"/>
  <c r="F1547" i="5"/>
  <c r="H1548" i="5"/>
  <c r="F1548" i="5"/>
  <c r="R1548" i="5"/>
  <c r="G1548" i="5"/>
  <c r="E1548" i="5"/>
  <c r="X1548" i="5"/>
  <c r="I1548" i="5"/>
  <c r="J1548" i="5"/>
  <c r="R1549" i="5"/>
  <c r="H1549" i="5"/>
  <c r="E1549" i="5"/>
  <c r="X1549" i="5"/>
  <c r="J1549" i="5"/>
  <c r="G1549" i="5"/>
  <c r="F1549" i="5"/>
  <c r="I1549" i="5"/>
  <c r="H1550" i="5"/>
  <c r="E1550" i="5"/>
  <c r="X1550" i="5" s="1"/>
  <c r="F1550" i="5"/>
  <c r="I1550" i="5"/>
  <c r="G1550" i="5"/>
  <c r="R1550" i="5"/>
  <c r="J1550" i="5"/>
  <c r="J1551" i="5"/>
  <c r="R1551" i="5"/>
  <c r="G1551" i="5"/>
  <c r="F1551" i="5"/>
  <c r="E1551" i="5"/>
  <c r="X1551" i="5"/>
  <c r="H1551" i="5"/>
  <c r="I1551" i="5"/>
  <c r="R1552" i="5"/>
  <c r="G1552" i="5"/>
  <c r="J1552" i="5"/>
  <c r="H1552" i="5"/>
  <c r="E1552" i="5"/>
  <c r="X1552" i="5" s="1"/>
  <c r="I1552" i="5"/>
  <c r="F1552" i="5"/>
  <c r="E1553" i="5"/>
  <c r="X1553" i="5"/>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c r="H1563" i="5"/>
  <c r="J1563" i="5"/>
  <c r="E1563" i="5"/>
  <c r="X1563" i="5" s="1"/>
  <c r="I1563" i="5"/>
  <c r="F1563" i="5"/>
  <c r="R1563" i="5"/>
  <c r="G1563" i="5"/>
  <c r="H1564" i="5"/>
  <c r="R1564" i="5"/>
  <c r="E1564" i="5"/>
  <c r="X1564" i="5"/>
  <c r="I1564" i="5"/>
  <c r="G1564" i="5"/>
  <c r="F1564" i="5"/>
  <c r="J1564" i="5"/>
  <c r="F1565" i="5"/>
  <c r="H1565" i="5"/>
  <c r="E1565" i="5"/>
  <c r="X1565" i="5"/>
  <c r="J1565" i="5"/>
  <c r="G1565" i="5"/>
  <c r="I1565" i="5"/>
  <c r="R1565" i="5"/>
  <c r="R1566" i="5"/>
  <c r="E1566" i="5"/>
  <c r="X1566" i="5"/>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c r="J1569" i="5"/>
  <c r="R1569" i="5"/>
  <c r="G1569" i="5"/>
  <c r="H1570" i="5"/>
  <c r="J1570" i="5"/>
  <c r="I1570" i="5"/>
  <c r="F1570" i="5"/>
  <c r="R1570" i="5"/>
  <c r="G1570" i="5"/>
  <c r="E1570" i="5"/>
  <c r="X1570" i="5" s="1"/>
  <c r="J1571" i="5"/>
  <c r="E1571" i="5"/>
  <c r="X1571" i="5" s="1"/>
  <c r="F1571" i="5"/>
  <c r="I1571" i="5"/>
  <c r="G1571" i="5"/>
  <c r="R1571" i="5"/>
  <c r="H1571" i="5"/>
  <c r="E1572" i="5"/>
  <c r="X1572" i="5"/>
  <c r="F1572" i="5"/>
  <c r="I1572" i="5"/>
  <c r="J1572" i="5"/>
  <c r="H1572" i="5"/>
  <c r="G1572" i="5"/>
  <c r="R1572" i="5"/>
  <c r="F1573" i="5"/>
  <c r="H1573" i="5"/>
  <c r="R1573" i="5"/>
  <c r="J1573" i="5"/>
  <c r="G1573" i="5"/>
  <c r="I1573" i="5"/>
  <c r="E1573" i="5"/>
  <c r="X1573" i="5"/>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c r="R1588" i="5"/>
  <c r="G1588" i="5"/>
  <c r="F1588" i="5"/>
  <c r="I1589" i="5"/>
  <c r="J1589" i="5"/>
  <c r="F1589" i="5"/>
  <c r="G1589" i="5"/>
  <c r="E1589" i="5"/>
  <c r="X1589" i="5"/>
  <c r="R1589" i="5"/>
  <c r="H1589" i="5"/>
  <c r="I1590" i="5"/>
  <c r="F1590" i="5"/>
  <c r="G1590" i="5"/>
  <c r="H1590" i="5"/>
  <c r="E1590" i="5"/>
  <c r="X1590" i="5" s="1"/>
  <c r="J1590" i="5"/>
  <c r="R1590" i="5"/>
  <c r="R1591" i="5"/>
  <c r="G1591" i="5"/>
  <c r="F1591" i="5"/>
  <c r="I1591" i="5"/>
  <c r="H1591" i="5"/>
  <c r="J1591" i="5"/>
  <c r="E1591" i="5"/>
  <c r="X1591" i="5" s="1"/>
  <c r="G1592" i="5"/>
  <c r="E1592" i="5"/>
  <c r="X1592" i="5"/>
  <c r="R1592" i="5"/>
  <c r="J1592" i="5"/>
  <c r="H1592" i="5"/>
  <c r="I1592" i="5"/>
  <c r="F1592" i="5"/>
  <c r="E1593" i="5"/>
  <c r="X1593" i="5" s="1"/>
  <c r="G1593" i="5"/>
  <c r="J1593" i="5"/>
  <c r="I1593" i="5"/>
  <c r="H1593" i="5"/>
  <c r="F1593" i="5"/>
  <c r="R1593" i="5"/>
  <c r="E1594" i="5"/>
  <c r="X1594" i="5"/>
  <c r="I1594" i="5"/>
  <c r="F1594" i="5"/>
  <c r="R1594" i="5"/>
  <c r="G1594" i="5"/>
  <c r="J1594" i="5"/>
  <c r="H1594" i="5"/>
  <c r="J1595" i="5"/>
  <c r="I1595" i="5"/>
  <c r="F1595" i="5"/>
  <c r="R1595" i="5"/>
  <c r="H1595" i="5"/>
  <c r="G1595" i="5"/>
  <c r="E1595" i="5"/>
  <c r="X1595" i="5"/>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c r="I1608" i="5"/>
  <c r="G1608" i="5"/>
  <c r="R1608" i="5"/>
  <c r="J1609" i="5"/>
  <c r="R1609" i="5"/>
  <c r="G1609" i="5"/>
  <c r="I1609" i="5"/>
  <c r="E1609" i="5"/>
  <c r="X1609" i="5" s="1"/>
  <c r="F1609" i="5"/>
  <c r="H1609" i="5"/>
  <c r="F1610" i="5"/>
  <c r="H1610" i="5"/>
  <c r="G1610" i="5"/>
  <c r="J1610" i="5"/>
  <c r="I1610" i="5"/>
  <c r="R1610" i="5"/>
  <c r="E1610" i="5"/>
  <c r="X1610" i="5"/>
  <c r="F1611" i="5"/>
  <c r="I1611" i="5"/>
  <c r="R1611" i="5"/>
  <c r="G1611" i="5"/>
  <c r="E1611" i="5"/>
  <c r="X1611" i="5"/>
  <c r="H1611" i="5"/>
  <c r="J1611" i="5"/>
  <c r="R1612" i="5"/>
  <c r="H1612" i="5"/>
  <c r="E1612" i="5"/>
  <c r="X1612" i="5"/>
  <c r="J1612" i="5"/>
  <c r="I1612" i="5"/>
  <c r="G1612" i="5"/>
  <c r="F1612" i="5"/>
  <c r="H1613" i="5"/>
  <c r="G1613" i="5"/>
  <c r="R1613" i="5"/>
  <c r="J1613" i="5"/>
  <c r="E1613" i="5"/>
  <c r="X1613" i="5" s="1"/>
  <c r="I1613" i="5"/>
  <c r="F1613" i="5"/>
  <c r="E1614" i="5"/>
  <c r="X1614" i="5"/>
  <c r="J1614" i="5"/>
  <c r="F1614" i="5"/>
  <c r="H1614" i="5"/>
  <c r="G1614" i="5"/>
  <c r="R1614" i="5"/>
  <c r="I1614" i="5"/>
  <c r="R1615" i="5"/>
  <c r="E1615" i="5"/>
  <c r="X1615" i="5" s="1"/>
  <c r="F1615" i="5"/>
  <c r="H1615" i="5"/>
  <c r="G1615" i="5"/>
  <c r="J1615" i="5"/>
  <c r="I1615" i="5"/>
  <c r="G1616" i="5"/>
  <c r="E1616" i="5"/>
  <c r="X1616" i="5"/>
  <c r="I1616" i="5"/>
  <c r="J1616" i="5"/>
  <c r="R1616" i="5"/>
  <c r="F1616" i="5"/>
  <c r="H1616" i="5"/>
  <c r="F1617" i="5"/>
  <c r="G1617" i="5"/>
  <c r="I1617" i="5"/>
  <c r="J1617" i="5"/>
  <c r="E1617" i="5"/>
  <c r="X1617" i="5"/>
  <c r="R1617" i="5"/>
  <c r="H1617" i="5"/>
  <c r="H1618" i="5"/>
  <c r="F1618" i="5"/>
  <c r="G1618" i="5"/>
  <c r="R1618" i="5"/>
  <c r="E1618" i="5"/>
  <c r="X1618" i="5"/>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c r="H1625" i="5"/>
  <c r="I1625" i="5"/>
  <c r="G1625" i="5"/>
  <c r="R1625" i="5"/>
  <c r="J1625" i="5"/>
  <c r="F1625" i="5"/>
  <c r="E1625" i="5"/>
  <c r="X1625" i="5"/>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c r="F1633" i="5"/>
  <c r="I1634" i="5"/>
  <c r="R1634" i="5"/>
  <c r="J1634" i="5"/>
  <c r="H1634" i="5"/>
  <c r="E1634" i="5"/>
  <c r="X1634" i="5"/>
  <c r="F1634" i="5"/>
  <c r="G1634" i="5"/>
  <c r="J1635" i="5"/>
  <c r="H1635" i="5"/>
  <c r="R1635" i="5"/>
  <c r="F1635" i="5"/>
  <c r="I1635" i="5"/>
  <c r="G1635" i="5"/>
  <c r="E1635" i="5"/>
  <c r="X1635" i="5"/>
  <c r="G1636" i="5"/>
  <c r="R1636" i="5"/>
  <c r="F1636" i="5"/>
  <c r="E1636" i="5"/>
  <c r="X1636" i="5" s="1"/>
  <c r="I1636" i="5"/>
  <c r="J1636" i="5"/>
  <c r="H1636" i="5"/>
  <c r="R1637" i="5"/>
  <c r="G1637" i="5"/>
  <c r="E1637" i="5"/>
  <c r="X1637" i="5"/>
  <c r="J1637" i="5"/>
  <c r="I1637" i="5"/>
  <c r="F1637" i="5"/>
  <c r="H1637" i="5"/>
  <c r="J1638" i="5"/>
  <c r="H1638" i="5"/>
  <c r="G1638" i="5"/>
  <c r="I1638" i="5"/>
  <c r="F1638" i="5"/>
  <c r="R1638" i="5"/>
  <c r="E1638" i="5"/>
  <c r="X1638" i="5"/>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c r="H1647" i="5"/>
  <c r="G1647" i="5"/>
  <c r="I1647" i="5"/>
  <c r="R1647" i="5"/>
  <c r="J1648" i="5"/>
  <c r="H1648" i="5"/>
  <c r="G1648" i="5"/>
  <c r="I1648" i="5"/>
  <c r="R1648" i="5"/>
  <c r="F1648" i="5"/>
  <c r="E1648" i="5"/>
  <c r="X1648" i="5"/>
  <c r="R1649" i="5"/>
  <c r="H1649" i="5"/>
  <c r="J1649" i="5"/>
  <c r="E1649" i="5"/>
  <c r="X1649" i="5" s="1"/>
  <c r="F1649" i="5"/>
  <c r="G1649" i="5"/>
  <c r="I1649" i="5"/>
  <c r="I1650" i="5"/>
  <c r="R1650" i="5"/>
  <c r="J1650" i="5"/>
  <c r="E1650" i="5"/>
  <c r="X1650" i="5"/>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c r="G1655" i="5"/>
  <c r="R1655" i="5"/>
  <c r="J1655" i="5"/>
  <c r="J1656" i="5"/>
  <c r="G1656" i="5"/>
  <c r="I1656" i="5"/>
  <c r="H1656" i="5"/>
  <c r="R1656" i="5"/>
  <c r="F1656" i="5"/>
  <c r="E1656" i="5"/>
  <c r="X1656" i="5" s="1"/>
  <c r="F1657" i="5"/>
  <c r="I1657" i="5"/>
  <c r="G1657" i="5"/>
  <c r="J1657" i="5"/>
  <c r="H1657" i="5"/>
  <c r="E1657" i="5"/>
  <c r="X1657" i="5"/>
  <c r="R1657" i="5"/>
  <c r="R1658" i="5"/>
  <c r="I1658" i="5"/>
  <c r="F1658" i="5"/>
  <c r="E1658" i="5"/>
  <c r="X1658" i="5"/>
  <c r="J1658" i="5"/>
  <c r="H1658" i="5"/>
  <c r="G1658" i="5"/>
  <c r="G1659" i="5"/>
  <c r="J1659" i="5"/>
  <c r="E1659" i="5"/>
  <c r="X1659" i="5" s="1"/>
  <c r="I1659" i="5"/>
  <c r="R1659" i="5"/>
  <c r="F1659" i="5"/>
  <c r="H1659" i="5"/>
  <c r="E1660" i="5"/>
  <c r="X1660" i="5"/>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c r="J1663" i="5"/>
  <c r="F1663" i="5"/>
  <c r="R1663" i="5"/>
  <c r="I1663" i="5"/>
  <c r="H1663" i="5"/>
  <c r="R1664" i="5"/>
  <c r="G1664" i="5"/>
  <c r="J1664" i="5"/>
  <c r="E1664" i="5"/>
  <c r="X1664" i="5" s="1"/>
  <c r="I1664" i="5"/>
  <c r="F1664" i="5"/>
  <c r="H1664" i="5"/>
  <c r="H1665" i="5"/>
  <c r="F1665" i="5"/>
  <c r="G1665" i="5"/>
  <c r="R1665" i="5"/>
  <c r="I1665" i="5"/>
  <c r="E1665" i="5"/>
  <c r="X1665" i="5"/>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c r="F1672" i="5"/>
  <c r="R1672" i="5"/>
  <c r="I1672" i="5"/>
  <c r="G1672" i="5"/>
  <c r="J1672" i="5"/>
  <c r="H1672" i="5"/>
  <c r="E1673" i="5"/>
  <c r="X1673" i="5"/>
  <c r="F1673" i="5"/>
  <c r="G1673" i="5"/>
  <c r="J1673" i="5"/>
  <c r="I1673" i="5"/>
  <c r="R1673" i="5"/>
  <c r="H1673" i="5"/>
  <c r="J1674" i="5"/>
  <c r="H1674" i="5"/>
  <c r="G1674" i="5"/>
  <c r="E1674" i="5"/>
  <c r="X1674" i="5"/>
  <c r="F1674" i="5"/>
  <c r="I1674" i="5"/>
  <c r="R1674" i="5"/>
  <c r="E1675" i="5"/>
  <c r="X1675" i="5"/>
  <c r="R1675" i="5"/>
  <c r="I1675" i="5"/>
  <c r="F1675" i="5"/>
  <c r="G1675" i="5"/>
  <c r="J1675" i="5"/>
  <c r="H1675" i="5"/>
  <c r="I1676" i="5"/>
  <c r="J1676" i="5"/>
  <c r="E1676" i="5"/>
  <c r="X1676" i="5" s="1"/>
  <c r="R1676" i="5"/>
  <c r="F1676" i="5"/>
  <c r="G1676" i="5"/>
  <c r="H1676" i="5"/>
  <c r="J1677" i="5"/>
  <c r="F1677" i="5"/>
  <c r="R1677" i="5"/>
  <c r="H1677" i="5"/>
  <c r="I1677" i="5"/>
  <c r="E1677" i="5"/>
  <c r="X1677" i="5"/>
  <c r="G1677" i="5"/>
  <c r="J1678" i="5"/>
  <c r="I1678" i="5"/>
  <c r="R1678" i="5"/>
  <c r="G1678" i="5"/>
  <c r="H1678" i="5"/>
  <c r="E1678" i="5"/>
  <c r="X1678" i="5" s="1"/>
  <c r="F1678" i="5"/>
  <c r="I1679" i="5"/>
  <c r="F1679" i="5"/>
  <c r="J1679" i="5"/>
  <c r="E1679" i="5"/>
  <c r="X1679" i="5"/>
  <c r="R1679" i="5"/>
  <c r="H1679" i="5"/>
  <c r="G1679" i="5"/>
  <c r="R1680" i="5"/>
  <c r="F1680" i="5"/>
  <c r="G1680" i="5"/>
  <c r="H1680" i="5"/>
  <c r="J1680" i="5"/>
  <c r="E1680" i="5"/>
  <c r="X1680" i="5"/>
  <c r="I1680" i="5"/>
  <c r="G1681" i="5"/>
  <c r="J1681" i="5"/>
  <c r="E1681" i="5"/>
  <c r="X1681" i="5"/>
  <c r="F1681" i="5"/>
  <c r="H1681" i="5"/>
  <c r="I1681" i="5"/>
  <c r="R1681" i="5"/>
  <c r="H1682" i="5"/>
  <c r="F1682" i="5"/>
  <c r="R1682" i="5"/>
  <c r="E1682" i="5"/>
  <c r="X1682" i="5"/>
  <c r="J1682" i="5"/>
  <c r="I1682" i="5"/>
  <c r="G1682" i="5"/>
  <c r="H1683" i="5"/>
  <c r="F1683" i="5"/>
  <c r="G1683" i="5"/>
  <c r="I1683" i="5"/>
  <c r="J1683" i="5"/>
  <c r="R1683" i="5"/>
  <c r="E1683" i="5"/>
  <c r="X1683" i="5" s="1"/>
  <c r="G1684" i="5"/>
  <c r="H1684" i="5"/>
  <c r="E1684" i="5"/>
  <c r="X1684" i="5"/>
  <c r="R1684" i="5"/>
  <c r="F1684" i="5"/>
  <c r="I1684" i="5"/>
  <c r="J1684" i="5"/>
  <c r="R1685" i="5"/>
  <c r="I1685" i="5"/>
  <c r="J1685" i="5"/>
  <c r="F1685" i="5"/>
  <c r="H1685" i="5"/>
  <c r="G1685" i="5"/>
  <c r="E1685" i="5"/>
  <c r="X1685" i="5"/>
  <c r="H1686" i="5"/>
  <c r="J1686" i="5"/>
  <c r="F1686" i="5"/>
  <c r="E1686" i="5"/>
  <c r="X1686" i="5" s="1"/>
  <c r="G1686" i="5"/>
  <c r="R1686" i="5"/>
  <c r="I1686" i="5"/>
  <c r="H1687" i="5"/>
  <c r="G1687" i="5"/>
  <c r="F1687" i="5"/>
  <c r="I1687" i="5"/>
  <c r="E1687" i="5"/>
  <c r="X1687" i="5" s="1"/>
  <c r="R1687" i="5"/>
  <c r="J1687" i="5"/>
  <c r="G1688" i="5"/>
  <c r="F1688" i="5"/>
  <c r="E1688" i="5"/>
  <c r="X1688" i="5"/>
  <c r="H1688" i="5"/>
  <c r="R1688" i="5"/>
  <c r="J1688" i="5"/>
  <c r="I1688" i="5"/>
  <c r="G1689" i="5"/>
  <c r="I1689" i="5"/>
  <c r="E1689" i="5"/>
  <c r="X1689" i="5" s="1"/>
  <c r="H1689" i="5"/>
  <c r="J1689" i="5"/>
  <c r="R1689" i="5"/>
  <c r="F1689" i="5"/>
  <c r="H1690" i="5"/>
  <c r="F1690" i="5"/>
  <c r="I1690" i="5"/>
  <c r="J1690" i="5"/>
  <c r="G1690" i="5"/>
  <c r="E1690" i="5"/>
  <c r="X1690" i="5"/>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c r="H1694" i="5"/>
  <c r="J1694" i="5"/>
  <c r="E1694" i="5"/>
  <c r="X1694" i="5" s="1"/>
  <c r="F1694" i="5"/>
  <c r="I1694" i="5"/>
  <c r="R1694" i="5"/>
  <c r="G1694" i="5"/>
  <c r="G1695" i="5"/>
  <c r="E1695" i="5"/>
  <c r="X1695" i="5"/>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c r="H1712" i="5"/>
  <c r="E1712" i="5"/>
  <c r="X1712" i="5" s="1"/>
  <c r="J1712" i="5"/>
  <c r="R1712" i="5"/>
  <c r="F1712" i="5"/>
  <c r="G1712" i="5"/>
  <c r="I1712" i="5"/>
  <c r="I1713" i="5"/>
  <c r="E1713" i="5"/>
  <c r="X1713" i="5"/>
  <c r="R1713" i="5"/>
  <c r="J1713" i="5"/>
  <c r="F1713" i="5"/>
  <c r="G1713" i="5"/>
  <c r="H1713" i="5"/>
  <c r="I1714" i="5"/>
  <c r="R1714" i="5"/>
  <c r="G1714" i="5"/>
  <c r="F1714" i="5"/>
  <c r="H1714" i="5"/>
  <c r="J1714" i="5"/>
  <c r="E1714" i="5"/>
  <c r="X1714" i="5"/>
  <c r="H1715" i="5"/>
  <c r="F1715" i="5"/>
  <c r="I1715" i="5"/>
  <c r="R1715" i="5"/>
  <c r="G1715" i="5"/>
  <c r="J1715" i="5"/>
  <c r="E1715" i="5"/>
  <c r="X1715" i="5"/>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c r="G1724" i="5"/>
  <c r="J1724" i="5"/>
  <c r="H1724" i="5"/>
  <c r="R1724" i="5"/>
  <c r="F1724" i="5"/>
  <c r="I1724" i="5"/>
  <c r="E1724" i="5"/>
  <c r="X1724" i="5"/>
  <c r="R1725" i="5"/>
  <c r="H1725" i="5"/>
  <c r="J1725" i="5"/>
  <c r="F1725" i="5"/>
  <c r="G1725" i="5"/>
  <c r="I1725" i="5"/>
  <c r="E1725" i="5"/>
  <c r="X1725" i="5" s="1"/>
  <c r="E1726" i="5"/>
  <c r="X1726" i="5"/>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c r="J1731" i="5"/>
  <c r="G1731" i="5"/>
  <c r="I1731" i="5"/>
  <c r="R1731" i="5"/>
  <c r="F1731" i="5"/>
  <c r="G1732" i="5"/>
  <c r="F1732" i="5"/>
  <c r="R1732" i="5"/>
  <c r="I1732" i="5"/>
  <c r="J1732" i="5"/>
  <c r="H1732" i="5"/>
  <c r="E1732" i="5"/>
  <c r="X1732" i="5" s="1"/>
  <c r="G1733" i="5"/>
  <c r="F1733" i="5"/>
  <c r="J1733" i="5"/>
  <c r="H1733" i="5"/>
  <c r="I1733" i="5"/>
  <c r="R1733" i="5"/>
  <c r="E1733" i="5"/>
  <c r="X1733" i="5"/>
  <c r="J1735" i="5"/>
  <c r="R1735" i="5"/>
  <c r="I1735" i="5"/>
  <c r="G1735" i="5"/>
  <c r="H1735" i="5"/>
  <c r="F1735" i="5"/>
  <c r="E1735" i="5"/>
  <c r="X1735" i="5" s="1"/>
  <c r="E1736" i="5"/>
  <c r="X1736" i="5"/>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c r="H1749" i="5"/>
  <c r="G1749" i="5"/>
  <c r="J1749" i="5"/>
  <c r="R1749" i="5"/>
  <c r="I1749" i="5"/>
  <c r="F1749" i="5"/>
  <c r="E1749" i="5"/>
  <c r="X1749" i="5"/>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c r="I1780" i="5"/>
  <c r="E1780" i="5"/>
  <c r="X1780" i="5"/>
  <c r="J1780" i="5"/>
  <c r="R1780" i="5"/>
  <c r="F1780" i="5"/>
  <c r="H1780" i="5"/>
  <c r="G1780" i="5"/>
  <c r="F1781" i="5"/>
  <c r="E1781" i="5"/>
  <c r="X1781" i="5"/>
  <c r="R1781" i="5"/>
  <c r="H1781" i="5"/>
  <c r="J1781" i="5"/>
  <c r="I1781" i="5"/>
  <c r="G1781" i="5"/>
  <c r="G1782" i="5"/>
  <c r="R1782" i="5"/>
  <c r="F1782" i="5"/>
  <c r="I1782" i="5"/>
  <c r="H1782" i="5"/>
  <c r="J1782" i="5"/>
  <c r="E1782" i="5"/>
  <c r="X1782" i="5"/>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c r="G118" i="6"/>
  <c r="H118" i="6"/>
  <c r="G119" i="6"/>
  <c r="H119" i="6"/>
  <c r="G1794" i="5"/>
  <c r="J1794" i="5"/>
  <c r="I1794" i="5"/>
  <c r="R1794" i="5"/>
  <c r="H1794" i="5"/>
  <c r="E1794" i="5"/>
  <c r="X1794" i="5" s="1"/>
  <c r="F1794" i="5"/>
  <c r="R1795" i="5"/>
  <c r="I1795" i="5"/>
  <c r="G1795" i="5"/>
  <c r="F1795" i="5"/>
  <c r="J1795" i="5"/>
  <c r="H1795" i="5"/>
  <c r="E1795" i="5"/>
  <c r="X1795" i="5"/>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c r="J1799" i="5"/>
  <c r="G1799" i="5"/>
  <c r="R1799" i="5"/>
  <c r="I1799" i="5"/>
  <c r="H1799" i="5"/>
  <c r="F1799" i="5"/>
  <c r="E1799" i="5"/>
  <c r="X1799" i="5" s="1"/>
  <c r="F1800" i="5"/>
  <c r="H1800" i="5"/>
  <c r="R1800" i="5"/>
  <c r="G1800" i="5"/>
  <c r="J1800" i="5"/>
  <c r="E1800" i="5"/>
  <c r="X1800" i="5"/>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c r="G1812" i="5"/>
  <c r="H1812" i="5"/>
  <c r="J1812" i="5"/>
  <c r="R1812" i="5"/>
  <c r="F1812" i="5"/>
  <c r="E1812" i="5"/>
  <c r="X1812" i="5"/>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c r="F1828" i="5"/>
  <c r="J1829" i="5"/>
  <c r="R1829" i="5"/>
  <c r="F1829" i="5"/>
  <c r="I1829" i="5"/>
  <c r="G1829" i="5"/>
  <c r="E1829" i="5"/>
  <c r="X1829" i="5"/>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c r="H1843" i="5"/>
  <c r="G1844" i="5"/>
  <c r="I1844" i="5"/>
  <c r="F1844" i="5"/>
  <c r="H1844" i="5"/>
  <c r="J1844" i="5"/>
  <c r="E1844" i="5"/>
  <c r="X1844" i="5" s="1"/>
  <c r="R1844" i="5"/>
  <c r="I1845" i="5"/>
  <c r="H1845" i="5"/>
  <c r="R1845" i="5"/>
  <c r="F1845" i="5"/>
  <c r="J1845" i="5"/>
  <c r="E1845" i="5"/>
  <c r="X1845" i="5"/>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c r="H1857" i="5"/>
  <c r="R1858" i="5"/>
  <c r="F1858" i="5"/>
  <c r="J1858" i="5"/>
  <c r="H1858" i="5"/>
  <c r="I1858" i="5"/>
  <c r="E1858" i="5"/>
  <c r="X1858" i="5" s="1"/>
  <c r="G1858" i="5"/>
  <c r="J1859" i="5"/>
  <c r="R1859" i="5"/>
  <c r="G1859" i="5"/>
  <c r="I1859" i="5"/>
  <c r="F1859" i="5"/>
  <c r="E1859" i="5"/>
  <c r="X1859" i="5"/>
  <c r="H1859" i="5"/>
  <c r="J1860" i="5"/>
  <c r="H1860" i="5"/>
  <c r="F1860" i="5"/>
  <c r="R1860" i="5"/>
  <c r="G1860" i="5"/>
  <c r="E1860" i="5"/>
  <c r="X1860" i="5"/>
  <c r="I1860" i="5"/>
  <c r="H1861" i="5"/>
  <c r="J1861" i="5"/>
  <c r="G1861" i="5"/>
  <c r="I1861" i="5"/>
  <c r="R1861" i="5"/>
  <c r="E1861" i="5"/>
  <c r="X1861" i="5" s="1"/>
  <c r="F1861" i="5"/>
  <c r="J1862" i="5"/>
  <c r="G1862" i="5"/>
  <c r="I1862" i="5"/>
  <c r="H1862" i="5"/>
  <c r="R1862" i="5"/>
  <c r="E1862" i="5"/>
  <c r="X1862" i="5"/>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c r="J1875" i="5"/>
  <c r="F1876" i="5"/>
  <c r="J1876" i="5"/>
  <c r="H1876" i="5"/>
  <c r="G1876" i="5"/>
  <c r="I1876" i="5"/>
  <c r="E1876" i="5"/>
  <c r="X1876" i="5"/>
  <c r="R1876" i="5"/>
  <c r="J50" i="5"/>
  <c r="I50" i="5"/>
  <c r="R50" i="5"/>
  <c r="H50" i="5"/>
  <c r="F50" i="5"/>
  <c r="E50" i="5"/>
  <c r="J58" i="5"/>
  <c r="I58" i="5"/>
  <c r="H58" i="5"/>
  <c r="R58" i="5"/>
  <c r="F58" i="5"/>
  <c r="E58" i="5"/>
  <c r="X58" i="5" s="1"/>
  <c r="I66" i="5"/>
  <c r="H66" i="5"/>
  <c r="R66" i="5"/>
  <c r="F66" i="5"/>
  <c r="J66" i="5"/>
  <c r="E66" i="5"/>
  <c r="X66" i="5" s="1"/>
  <c r="F74" i="5"/>
  <c r="I74" i="5"/>
  <c r="H74" i="5"/>
  <c r="R74" i="5"/>
  <c r="J74" i="5"/>
  <c r="E74" i="5"/>
  <c r="X74" i="5" s="1"/>
  <c r="J137" i="5"/>
  <c r="I137" i="5"/>
  <c r="H137" i="5"/>
  <c r="F137" i="5"/>
  <c r="R137" i="5"/>
  <c r="E137" i="5"/>
  <c r="X137" i="5" s="1"/>
  <c r="J153" i="5"/>
  <c r="I153" i="5"/>
  <c r="F153" i="5"/>
  <c r="R153" i="5"/>
  <c r="H153" i="5"/>
  <c r="E153" i="5"/>
  <c r="X153" i="5" s="1"/>
  <c r="J169" i="5"/>
  <c r="I169" i="5"/>
  <c r="H169" i="5"/>
  <c r="R169" i="5"/>
  <c r="F169" i="5"/>
  <c r="E169" i="5"/>
  <c r="X169" i="5" s="1"/>
  <c r="J177" i="5"/>
  <c r="H177" i="5"/>
  <c r="R177" i="5"/>
  <c r="I177" i="5"/>
  <c r="F177" i="5"/>
  <c r="E177" i="5"/>
  <c r="X177" i="5"/>
  <c r="R201" i="5"/>
  <c r="F201" i="5"/>
  <c r="H201" i="5"/>
  <c r="I201" i="5"/>
  <c r="J201" i="5"/>
  <c r="E201" i="5"/>
  <c r="X201" i="5"/>
  <c r="J214" i="5"/>
  <c r="F214" i="5"/>
  <c r="I214" i="5"/>
  <c r="H214" i="5"/>
  <c r="R214" i="5"/>
  <c r="E214" i="5"/>
  <c r="X214" i="5"/>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J286" i="5"/>
  <c r="H286" i="5"/>
  <c r="F286" i="5"/>
  <c r="I286" i="5"/>
  <c r="R286" i="5"/>
  <c r="E286" i="5"/>
  <c r="X286" i="5"/>
  <c r="J297" i="5"/>
  <c r="R297" i="5"/>
  <c r="F297" i="5"/>
  <c r="I297" i="5"/>
  <c r="H297" i="5"/>
  <c r="E297" i="5"/>
  <c r="X297" i="5"/>
  <c r="I318" i="5"/>
  <c r="F318" i="5"/>
  <c r="R318" i="5"/>
  <c r="H318" i="5"/>
  <c r="J318" i="5"/>
  <c r="E318" i="5"/>
  <c r="X318" i="5"/>
  <c r="F326" i="5"/>
  <c r="R326" i="5"/>
  <c r="H326" i="5"/>
  <c r="I326" i="5"/>
  <c r="J326" i="5"/>
  <c r="E326" i="5"/>
  <c r="X326" i="5"/>
  <c r="J329" i="5"/>
  <c r="R329" i="5"/>
  <c r="I329" i="5"/>
  <c r="F329" i="5"/>
  <c r="H329" i="5"/>
  <c r="E329" i="5"/>
  <c r="X329" i="5"/>
  <c r="H337" i="5"/>
  <c r="R337" i="5"/>
  <c r="I337" i="5"/>
  <c r="F337" i="5"/>
  <c r="J337" i="5"/>
  <c r="E337" i="5"/>
  <c r="X337" i="5" s="1"/>
  <c r="J345" i="5"/>
  <c r="I345" i="5"/>
  <c r="R345" i="5"/>
  <c r="F345" i="5"/>
  <c r="H345" i="5"/>
  <c r="E345" i="5"/>
  <c r="X345" i="5" s="1"/>
  <c r="I353" i="5"/>
  <c r="H353" i="5"/>
  <c r="F353" i="5"/>
  <c r="R353" i="5"/>
  <c r="J353" i="5"/>
  <c r="E353" i="5"/>
  <c r="X353" i="5"/>
  <c r="H366" i="5"/>
  <c r="F366" i="5"/>
  <c r="I366" i="5"/>
  <c r="R366" i="5"/>
  <c r="J366" i="5"/>
  <c r="E366" i="5"/>
  <c r="X366" i="5"/>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c r="R449" i="5"/>
  <c r="H449" i="5"/>
  <c r="F449" i="5"/>
  <c r="J449" i="5"/>
  <c r="I449" i="5"/>
  <c r="E449" i="5"/>
  <c r="X449" i="5" s="1"/>
  <c r="I465" i="5"/>
  <c r="H465" i="5"/>
  <c r="J465" i="5"/>
  <c r="R465" i="5"/>
  <c r="F465" i="5"/>
  <c r="E465" i="5"/>
  <c r="X465" i="5" s="1"/>
  <c r="H470" i="5"/>
  <c r="J470" i="5"/>
  <c r="R470" i="5"/>
  <c r="I470" i="5"/>
  <c r="F470" i="5"/>
  <c r="E470" i="5"/>
  <c r="X470" i="5"/>
  <c r="F481" i="5"/>
  <c r="H481" i="5"/>
  <c r="I481" i="5"/>
  <c r="R481" i="5"/>
  <c r="J481" i="5"/>
  <c r="E481" i="5"/>
  <c r="X481" i="5" s="1"/>
  <c r="H486" i="5"/>
  <c r="R486" i="5"/>
  <c r="I486" i="5"/>
  <c r="J486" i="5"/>
  <c r="F486" i="5"/>
  <c r="E486" i="5"/>
  <c r="X486" i="5" s="1"/>
  <c r="H489" i="5"/>
  <c r="R489" i="5"/>
  <c r="J489" i="5"/>
  <c r="F489" i="5"/>
  <c r="I489" i="5"/>
  <c r="E489" i="5"/>
  <c r="X489" i="5" s="1"/>
  <c r="J502" i="5"/>
  <c r="R502" i="5"/>
  <c r="F502" i="5"/>
  <c r="H502" i="5"/>
  <c r="I502" i="5"/>
  <c r="E502" i="5"/>
  <c r="X502" i="5"/>
  <c r="R505" i="5"/>
  <c r="I505" i="5"/>
  <c r="F505" i="5"/>
  <c r="H505" i="5"/>
  <c r="J505" i="5"/>
  <c r="E505" i="5"/>
  <c r="X505" i="5" s="1"/>
  <c r="J521" i="5"/>
  <c r="F521" i="5"/>
  <c r="H521" i="5"/>
  <c r="R521" i="5"/>
  <c r="I521" i="5"/>
  <c r="E521" i="5"/>
  <c r="X521" i="5"/>
  <c r="R529" i="5"/>
  <c r="J529" i="5"/>
  <c r="F529" i="5"/>
  <c r="I529" i="5"/>
  <c r="H529" i="5"/>
  <c r="E529" i="5"/>
  <c r="X529" i="5"/>
  <c r="I558" i="5"/>
  <c r="H558" i="5"/>
  <c r="F558" i="5"/>
  <c r="R558" i="5"/>
  <c r="J558" i="5"/>
  <c r="E558" i="5"/>
  <c r="X558" i="5" s="1"/>
  <c r="H561" i="5"/>
  <c r="F561" i="5"/>
  <c r="J561" i="5"/>
  <c r="I561" i="5"/>
  <c r="R561" i="5"/>
  <c r="E561" i="5"/>
  <c r="X561" i="5"/>
  <c r="F585" i="5"/>
  <c r="R585" i="5"/>
  <c r="J585" i="5"/>
  <c r="H585" i="5"/>
  <c r="I585" i="5"/>
  <c r="E585" i="5"/>
  <c r="X585" i="5"/>
  <c r="J593" i="5"/>
  <c r="I593" i="5"/>
  <c r="R593" i="5"/>
  <c r="H593" i="5"/>
  <c r="F593" i="5"/>
  <c r="E593" i="5"/>
  <c r="X593" i="5" s="1"/>
  <c r="F633" i="5"/>
  <c r="H633" i="5"/>
  <c r="J633" i="5"/>
  <c r="R633" i="5"/>
  <c r="I633" i="5"/>
  <c r="E633" i="5"/>
  <c r="X633" i="5" s="1"/>
  <c r="I670" i="5"/>
  <c r="H670" i="5"/>
  <c r="J670" i="5"/>
  <c r="R670" i="5"/>
  <c r="F670" i="5"/>
  <c r="E670" i="5"/>
  <c r="X670" i="5"/>
  <c r="H673" i="5"/>
  <c r="I673" i="5"/>
  <c r="F673" i="5"/>
  <c r="J673" i="5"/>
  <c r="R673" i="5"/>
  <c r="E673" i="5"/>
  <c r="X673" i="5"/>
  <c r="R713" i="5"/>
  <c r="I713" i="5"/>
  <c r="H713" i="5"/>
  <c r="J713" i="5"/>
  <c r="F713" i="5"/>
  <c r="E713" i="5"/>
  <c r="X713" i="5" s="1"/>
  <c r="I721" i="5"/>
  <c r="J721" i="5"/>
  <c r="R721" i="5"/>
  <c r="F721" i="5"/>
  <c r="H721" i="5"/>
  <c r="E721" i="5"/>
  <c r="X721" i="5"/>
  <c r="F734" i="5"/>
  <c r="J734" i="5"/>
  <c r="I734" i="5"/>
  <c r="R734" i="5"/>
  <c r="H734" i="5"/>
  <c r="E734" i="5"/>
  <c r="X734" i="5" s="1"/>
  <c r="F745" i="5"/>
  <c r="R745" i="5"/>
  <c r="H745" i="5"/>
  <c r="I745" i="5"/>
  <c r="J745" i="5"/>
  <c r="E745" i="5"/>
  <c r="X745" i="5"/>
  <c r="F753" i="5"/>
  <c r="I753" i="5"/>
  <c r="J753" i="5"/>
  <c r="R753" i="5"/>
  <c r="H753" i="5"/>
  <c r="E753" i="5"/>
  <c r="X753" i="5"/>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c r="J849" i="5"/>
  <c r="I849" i="5"/>
  <c r="H849" i="5"/>
  <c r="F849" i="5"/>
  <c r="R849" i="5"/>
  <c r="E849" i="5"/>
  <c r="X849" i="5"/>
  <c r="F857" i="5"/>
  <c r="R857" i="5"/>
  <c r="I857" i="5"/>
  <c r="J857" i="5"/>
  <c r="H857" i="5"/>
  <c r="E857" i="5"/>
  <c r="X857" i="5"/>
  <c r="R865" i="5"/>
  <c r="F865" i="5"/>
  <c r="H865" i="5"/>
  <c r="J865" i="5"/>
  <c r="I865" i="5"/>
  <c r="E865" i="5"/>
  <c r="X865" i="5"/>
  <c r="J894" i="5"/>
  <c r="H894" i="5"/>
  <c r="R894" i="5"/>
  <c r="F894" i="5"/>
  <c r="I894" i="5"/>
  <c r="E894" i="5"/>
  <c r="X894" i="5" s="1"/>
  <c r="F902" i="5"/>
  <c r="H902" i="5"/>
  <c r="R902" i="5"/>
  <c r="I902" i="5"/>
  <c r="J902" i="5"/>
  <c r="E902" i="5"/>
  <c r="X902" i="5" s="1"/>
  <c r="I918" i="5"/>
  <c r="R918" i="5"/>
  <c r="J918" i="5"/>
  <c r="F918" i="5"/>
  <c r="H918" i="5"/>
  <c r="E918" i="5"/>
  <c r="X918" i="5"/>
  <c r="H926" i="5"/>
  <c r="R926" i="5"/>
  <c r="I926" i="5"/>
  <c r="J926" i="5"/>
  <c r="F926" i="5"/>
  <c r="E926" i="5"/>
  <c r="X926" i="5"/>
  <c r="F969" i="5"/>
  <c r="J969" i="5"/>
  <c r="I969" i="5"/>
  <c r="H969" i="5"/>
  <c r="R969" i="5"/>
  <c r="E969" i="5"/>
  <c r="X969" i="5" s="1"/>
  <c r="H1001" i="5"/>
  <c r="J1001" i="5"/>
  <c r="F1001" i="5"/>
  <c r="R1001" i="5"/>
  <c r="I1001" i="5"/>
  <c r="E1001" i="5"/>
  <c r="X1001" i="5" s="1"/>
  <c r="J1025" i="5"/>
  <c r="F1025" i="5"/>
  <c r="H1025" i="5"/>
  <c r="R1025" i="5"/>
  <c r="I1025" i="5"/>
  <c r="E1025" i="5"/>
  <c r="X1025" i="5"/>
  <c r="F1030" i="5"/>
  <c r="R1030" i="5"/>
  <c r="J1030" i="5"/>
  <c r="I1030" i="5"/>
  <c r="H1030" i="5"/>
  <c r="E1030" i="5"/>
  <c r="X1030" i="5" s="1"/>
  <c r="I1049" i="5"/>
  <c r="F1049" i="5"/>
  <c r="H1049" i="5"/>
  <c r="J1049" i="5"/>
  <c r="R1049" i="5"/>
  <c r="E1049" i="5"/>
  <c r="X1049" i="5"/>
  <c r="R1065" i="5"/>
  <c r="F1065" i="5"/>
  <c r="H1065" i="5"/>
  <c r="I1065" i="5"/>
  <c r="J1065" i="5"/>
  <c r="E1065" i="5"/>
  <c r="X1065" i="5"/>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c r="F1273" i="5"/>
  <c r="I1273" i="5"/>
  <c r="R1273" i="5"/>
  <c r="H1273" i="5"/>
  <c r="J1273" i="5"/>
  <c r="E1273" i="5"/>
  <c r="X1273" i="5"/>
  <c r="R1294" i="5"/>
  <c r="F1294" i="5"/>
  <c r="J1294" i="5"/>
  <c r="H1294" i="5"/>
  <c r="I1294" i="5"/>
  <c r="E1294" i="5"/>
  <c r="X1294" i="5"/>
  <c r="H1345" i="5"/>
  <c r="R1345" i="5"/>
  <c r="F1345" i="5"/>
  <c r="J1345" i="5"/>
  <c r="I1345" i="5"/>
  <c r="E1345" i="5"/>
  <c r="X1345" i="5" s="1"/>
  <c r="I1374" i="5"/>
  <c r="F1374" i="5"/>
  <c r="H1374" i="5"/>
  <c r="R1374" i="5"/>
  <c r="J1374" i="5"/>
  <c r="E1374" i="5"/>
  <c r="X1374" i="5" s="1"/>
  <c r="I1382" i="5"/>
  <c r="H1382" i="5"/>
  <c r="R1382" i="5"/>
  <c r="J1382" i="5"/>
  <c r="F1382" i="5"/>
  <c r="E1382" i="5"/>
  <c r="X1382" i="5"/>
  <c r="R1390" i="5"/>
  <c r="I1390" i="5"/>
  <c r="J1390" i="5"/>
  <c r="F1390" i="5"/>
  <c r="H1390" i="5"/>
  <c r="E1390" i="5"/>
  <c r="X1390" i="5" s="1"/>
  <c r="I1393" i="5"/>
  <c r="J1393" i="5"/>
  <c r="R1393" i="5"/>
  <c r="H1393" i="5"/>
  <c r="F1393" i="5"/>
  <c r="E1393" i="5"/>
  <c r="X1393" i="5"/>
  <c r="H1398" i="5"/>
  <c r="J1398" i="5"/>
  <c r="R1398" i="5"/>
  <c r="I1398" i="5"/>
  <c r="F1398" i="5"/>
  <c r="E1398" i="5"/>
  <c r="X1398" i="5"/>
  <c r="J1406" i="5"/>
  <c r="F1406" i="5"/>
  <c r="R1406" i="5"/>
  <c r="H1406" i="5"/>
  <c r="I1406" i="5"/>
  <c r="E1406" i="5"/>
  <c r="X1406" i="5"/>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c r="H1646" i="5"/>
  <c r="J1646" i="5"/>
  <c r="I1646" i="5"/>
  <c r="F1646" i="5"/>
  <c r="R1646" i="5"/>
  <c r="E1646" i="5"/>
  <c r="X1646" i="5"/>
  <c r="I1734" i="5"/>
  <c r="H1734" i="5"/>
  <c r="J1734" i="5"/>
  <c r="R1734" i="5"/>
  <c r="F1734" i="5"/>
  <c r="E1734" i="5"/>
  <c r="X1734" i="5"/>
  <c r="R1806" i="5"/>
  <c r="J1806" i="5"/>
  <c r="H1806" i="5"/>
  <c r="I1806" i="5"/>
  <c r="F1806" i="5"/>
  <c r="E1806" i="5"/>
  <c r="X1806" i="5"/>
  <c r="J1870" i="5"/>
  <c r="H1870" i="5"/>
  <c r="I1870" i="5"/>
  <c r="R1870" i="5"/>
  <c r="F1870" i="5"/>
  <c r="E1870" i="5"/>
  <c r="X1870" i="5"/>
  <c r="G1884" i="5"/>
  <c r="H1884" i="5"/>
  <c r="I1884" i="5"/>
  <c r="J1884" i="5"/>
  <c r="R1884" i="5"/>
  <c r="F1884" i="5"/>
  <c r="E1884" i="5"/>
  <c r="X1884" i="5"/>
  <c r="G1885" i="5"/>
  <c r="H1885" i="5"/>
  <c r="I1885" i="5"/>
  <c r="F1885" i="5"/>
  <c r="J1885" i="5"/>
  <c r="R1885" i="5"/>
  <c r="E1885" i="5"/>
  <c r="X1885" i="5" s="1"/>
  <c r="G1886" i="5"/>
  <c r="I1886" i="5"/>
  <c r="F1886" i="5"/>
  <c r="H1886" i="5"/>
  <c r="J1886" i="5"/>
  <c r="R1886" i="5"/>
  <c r="E1886" i="5"/>
  <c r="X1886" i="5"/>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c r="R1893" i="5"/>
  <c r="J1893" i="5"/>
  <c r="I1893" i="5"/>
  <c r="G1893" i="5"/>
  <c r="F1893" i="5"/>
  <c r="H1893" i="5"/>
  <c r="E1893" i="5"/>
  <c r="X1893" i="5"/>
  <c r="G1897" i="5"/>
  <c r="R1897" i="5"/>
  <c r="J1897" i="5"/>
  <c r="H1897" i="5"/>
  <c r="I1897" i="5"/>
  <c r="F1897" i="5"/>
  <c r="E1897" i="5"/>
  <c r="X1897" i="5" s="1"/>
  <c r="R1898" i="5"/>
  <c r="H1898" i="5"/>
  <c r="F1898" i="5"/>
  <c r="I1898" i="5"/>
  <c r="G1898" i="5"/>
  <c r="J1898" i="5"/>
  <c r="E1898" i="5"/>
  <c r="X1898" i="5"/>
  <c r="F1899" i="5"/>
  <c r="J1899" i="5"/>
  <c r="I1899" i="5"/>
  <c r="H1899" i="5"/>
  <c r="G1899" i="5"/>
  <c r="R1899" i="5"/>
  <c r="E1899" i="5"/>
  <c r="X1899" i="5"/>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c r="F1911" i="5"/>
  <c r="J1911" i="5"/>
  <c r="H1911" i="5"/>
  <c r="I1911" i="5"/>
  <c r="R1911" i="5"/>
  <c r="G1911" i="5"/>
  <c r="E1911" i="5"/>
  <c r="X1911" i="5"/>
  <c r="I1912" i="5"/>
  <c r="J1912" i="5"/>
  <c r="F1912" i="5"/>
  <c r="R1912" i="5"/>
  <c r="H1912" i="5"/>
  <c r="G1912" i="5"/>
  <c r="E1912" i="5"/>
  <c r="X1912" i="5" s="1"/>
  <c r="I1913" i="5"/>
  <c r="R1913" i="5"/>
  <c r="F1913" i="5"/>
  <c r="G1913" i="5"/>
  <c r="H1913" i="5"/>
  <c r="J1913" i="5"/>
  <c r="E1913" i="5"/>
  <c r="X1913" i="5"/>
  <c r="G1914" i="5"/>
  <c r="R1914" i="5"/>
  <c r="I1914" i="5"/>
  <c r="F1914" i="5"/>
  <c r="H1914" i="5"/>
  <c r="J1914" i="5"/>
  <c r="E1914" i="5"/>
  <c r="X1914" i="5"/>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c r="J1945" i="5"/>
  <c r="G1945" i="5"/>
  <c r="F1945" i="5"/>
  <c r="I1945" i="5"/>
  <c r="H1945" i="5"/>
  <c r="R1945" i="5"/>
  <c r="E1945" i="5"/>
  <c r="X1945" i="5"/>
  <c r="F1946" i="5"/>
  <c r="I1946" i="5"/>
  <c r="J1946" i="5"/>
  <c r="H1946" i="5"/>
  <c r="G1946" i="5"/>
  <c r="R1946" i="5"/>
  <c r="E1946" i="5"/>
  <c r="X1946" i="5" s="1"/>
  <c r="I1947" i="5"/>
  <c r="F1947" i="5"/>
  <c r="G1947" i="5"/>
  <c r="R1947" i="5"/>
  <c r="J1947" i="5"/>
  <c r="H1947" i="5"/>
  <c r="E1947" i="5"/>
  <c r="X1947" i="5"/>
  <c r="R1948" i="5"/>
  <c r="F1948" i="5"/>
  <c r="G1948" i="5"/>
  <c r="I1948" i="5"/>
  <c r="H1948" i="5"/>
  <c r="J1948" i="5"/>
  <c r="E1948" i="5"/>
  <c r="X1948" i="5"/>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c r="J1956" i="5"/>
  <c r="H1956" i="5"/>
  <c r="R1956" i="5"/>
  <c r="G1956" i="5"/>
  <c r="I1956" i="5"/>
  <c r="F1956" i="5"/>
  <c r="E1956" i="5"/>
  <c r="X1956" i="5" s="1"/>
  <c r="F1957" i="5"/>
  <c r="I1957" i="5"/>
  <c r="H1957" i="5"/>
  <c r="R1957" i="5"/>
  <c r="J1957" i="5"/>
  <c r="G1957" i="5"/>
  <c r="E1957" i="5"/>
  <c r="X1957" i="5"/>
  <c r="I1958" i="5"/>
  <c r="J1958" i="5"/>
  <c r="F1958" i="5"/>
  <c r="R1958" i="5"/>
  <c r="H1958" i="5"/>
  <c r="E1958" i="5"/>
  <c r="X1958" i="5"/>
  <c r="I1959" i="5"/>
  <c r="J1959" i="5"/>
  <c r="F1959" i="5"/>
  <c r="G1959" i="5"/>
  <c r="H1959" i="5"/>
  <c r="R1959" i="5"/>
  <c r="E1959" i="5"/>
  <c r="X1959" i="5"/>
  <c r="H1960" i="5"/>
  <c r="R1960" i="5"/>
  <c r="I1960" i="5"/>
  <c r="F1960" i="5"/>
  <c r="J1960" i="5"/>
  <c r="G1960" i="5"/>
  <c r="E1960" i="5"/>
  <c r="X1960" i="5"/>
  <c r="R1961" i="5"/>
  <c r="H1961" i="5"/>
  <c r="J1961" i="5"/>
  <c r="G1961" i="5"/>
  <c r="F1961" i="5"/>
  <c r="I1961" i="5"/>
  <c r="E1961" i="5"/>
  <c r="X1961" i="5"/>
  <c r="R1964" i="5"/>
  <c r="I1964" i="5"/>
  <c r="G1964" i="5"/>
  <c r="J1964" i="5"/>
  <c r="F1964" i="5"/>
  <c r="H1964" i="5"/>
  <c r="E1964" i="5"/>
  <c r="X1964" i="5"/>
  <c r="J1965" i="5"/>
  <c r="H1965" i="5"/>
  <c r="R1965" i="5"/>
  <c r="G1965" i="5"/>
  <c r="I1965" i="5"/>
  <c r="F1965" i="5"/>
  <c r="E1965" i="5"/>
  <c r="X1965" i="5"/>
  <c r="G1966" i="5"/>
  <c r="H1966" i="5"/>
  <c r="I1966" i="5"/>
  <c r="R1966" i="5"/>
  <c r="J1966" i="5"/>
  <c r="F1966" i="5"/>
  <c r="E1966" i="5"/>
  <c r="X1966" i="5"/>
  <c r="J1967" i="5"/>
  <c r="R1967" i="5"/>
  <c r="H1967" i="5"/>
  <c r="G1967" i="5"/>
  <c r="F1967" i="5"/>
  <c r="I1967" i="5"/>
  <c r="E1967" i="5"/>
  <c r="X1967" i="5"/>
  <c r="G1968" i="5"/>
  <c r="R1968" i="5"/>
  <c r="F1968" i="5"/>
  <c r="H1968" i="5"/>
  <c r="J1968" i="5"/>
  <c r="I1968" i="5"/>
  <c r="E1968" i="5"/>
  <c r="X1968" i="5"/>
  <c r="H1969" i="5"/>
  <c r="J1969" i="5"/>
  <c r="I1969" i="5"/>
  <c r="G1969" i="5"/>
  <c r="R1969" i="5"/>
  <c r="F1969" i="5"/>
  <c r="E1969" i="5"/>
  <c r="X1969" i="5"/>
  <c r="F1974" i="5"/>
  <c r="R1974" i="5"/>
  <c r="G1974" i="5"/>
  <c r="I1974" i="5"/>
  <c r="H1974" i="5"/>
  <c r="J1974" i="5"/>
  <c r="E1974" i="5"/>
  <c r="X1974" i="5"/>
  <c r="F1975" i="5"/>
  <c r="I1975" i="5"/>
  <c r="J1975" i="5"/>
  <c r="G1975" i="5"/>
  <c r="H1975" i="5"/>
  <c r="R1975" i="5"/>
  <c r="E1975" i="5"/>
  <c r="X1975" i="5"/>
  <c r="I1976" i="5"/>
  <c r="F1976" i="5"/>
  <c r="G1976" i="5"/>
  <c r="H1976" i="5"/>
  <c r="J1976" i="5"/>
  <c r="R1976" i="5"/>
  <c r="E1976" i="5"/>
  <c r="X1976" i="5"/>
  <c r="R1977" i="5"/>
  <c r="G1977" i="5"/>
  <c r="J1977" i="5"/>
  <c r="I1977" i="5"/>
  <c r="F1977" i="5"/>
  <c r="H1977" i="5"/>
  <c r="E1977" i="5"/>
  <c r="X1977" i="5"/>
  <c r="J1985" i="5"/>
  <c r="I1985" i="5"/>
  <c r="F1985" i="5"/>
  <c r="R1985" i="5"/>
  <c r="H1985" i="5"/>
  <c r="G1985" i="5"/>
  <c r="E1985" i="5"/>
  <c r="X1985" i="5"/>
  <c r="F1986" i="5"/>
  <c r="J1986" i="5"/>
  <c r="I1986" i="5"/>
  <c r="H1986" i="5"/>
  <c r="G1986" i="5"/>
  <c r="R1986" i="5"/>
  <c r="E1986" i="5"/>
  <c r="X1986" i="5"/>
  <c r="F1987" i="5"/>
  <c r="R1987" i="5"/>
  <c r="H1987" i="5"/>
  <c r="G1987" i="5"/>
  <c r="I1987" i="5"/>
  <c r="J1987" i="5"/>
  <c r="E1987" i="5"/>
  <c r="X1987" i="5"/>
  <c r="H1992" i="5"/>
  <c r="R1992" i="5"/>
  <c r="I1992" i="5"/>
  <c r="J1992" i="5"/>
  <c r="G1992" i="5"/>
  <c r="F1992" i="5"/>
  <c r="E1992" i="5"/>
  <c r="X1992" i="5"/>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c r="J2001" i="5"/>
  <c r="F2001" i="5"/>
  <c r="H2001" i="5"/>
  <c r="I2001" i="5"/>
  <c r="R2001" i="5"/>
  <c r="E2001" i="5"/>
  <c r="X2001" i="5"/>
  <c r="H2002" i="5"/>
  <c r="G2002" i="5"/>
  <c r="F2002" i="5"/>
  <c r="J2002" i="5"/>
  <c r="R2002" i="5"/>
  <c r="I2002" i="5"/>
  <c r="E2002" i="5"/>
  <c r="X2002" i="5"/>
  <c r="I2003" i="5"/>
  <c r="H2003" i="5"/>
  <c r="G2003" i="5"/>
  <c r="R2003" i="5"/>
  <c r="F2003" i="5"/>
  <c r="J2003" i="5"/>
  <c r="E2003" i="5"/>
  <c r="X2003" i="5" s="1"/>
  <c r="J2004" i="5"/>
  <c r="H2004" i="5"/>
  <c r="G2004" i="5"/>
  <c r="I2004" i="5"/>
  <c r="F2004" i="5"/>
  <c r="R2004" i="5"/>
  <c r="E2004" i="5"/>
  <c r="X2004" i="5"/>
  <c r="I2005" i="5"/>
  <c r="F2005" i="5"/>
  <c r="R2005" i="5"/>
  <c r="G2005" i="5"/>
  <c r="H2005" i="5"/>
  <c r="J2005" i="5"/>
  <c r="E2005" i="5"/>
  <c r="X2005" i="5"/>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c r="H2014" i="5"/>
  <c r="J2014" i="5"/>
  <c r="I2014" i="5"/>
  <c r="R2014" i="5"/>
  <c r="F2014" i="5"/>
  <c r="E2014" i="5"/>
  <c r="X2014" i="5"/>
  <c r="H2015" i="5"/>
  <c r="R2015" i="5"/>
  <c r="G2015" i="5"/>
  <c r="J2015" i="5"/>
  <c r="I2015" i="5"/>
  <c r="F2015" i="5"/>
  <c r="E2015" i="5"/>
  <c r="X2015" i="5"/>
  <c r="R2016" i="5"/>
  <c r="H2016" i="5"/>
  <c r="F2016" i="5"/>
  <c r="I2016" i="5"/>
  <c r="J2016" i="5"/>
  <c r="G2016" i="5"/>
  <c r="E2016" i="5"/>
  <c r="X2016" i="5"/>
  <c r="G2017" i="5"/>
  <c r="F2017" i="5"/>
  <c r="H2017" i="5"/>
  <c r="I2017" i="5"/>
  <c r="J2017" i="5"/>
  <c r="R2017" i="5"/>
  <c r="E2017" i="5"/>
  <c r="X2017" i="5"/>
  <c r="R2018" i="5"/>
  <c r="J2018" i="5"/>
  <c r="I2018" i="5"/>
  <c r="H2018" i="5"/>
  <c r="G2018" i="5"/>
  <c r="F2018" i="5"/>
  <c r="E2018" i="5"/>
  <c r="X2018" i="5"/>
  <c r="H2019" i="5"/>
  <c r="G2019" i="5"/>
  <c r="I2019" i="5"/>
  <c r="R2019" i="5"/>
  <c r="F2019" i="5"/>
  <c r="J2019" i="5"/>
  <c r="E2019" i="5"/>
  <c r="X2019" i="5"/>
  <c r="F2020" i="5"/>
  <c r="H2020" i="5"/>
  <c r="I2020" i="5"/>
  <c r="G2020" i="5"/>
  <c r="R2020" i="5"/>
  <c r="J2020" i="5"/>
  <c r="E2020" i="5"/>
  <c r="X2020" i="5"/>
  <c r="R2021" i="5"/>
  <c r="H2021" i="5"/>
  <c r="G2021" i="5"/>
  <c r="F2021" i="5"/>
  <c r="J2021" i="5"/>
  <c r="I2021" i="5"/>
  <c r="E2021" i="5"/>
  <c r="X2021" i="5"/>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c r="H2028" i="5"/>
  <c r="F2028" i="5"/>
  <c r="I2028" i="5"/>
  <c r="J2028" i="5"/>
  <c r="G2028" i="5"/>
  <c r="R2028" i="5"/>
  <c r="E2028" i="5"/>
  <c r="X2028" i="5" s="1"/>
  <c r="J2029" i="5"/>
  <c r="I2029" i="5"/>
  <c r="F2029" i="5"/>
  <c r="R2029" i="5"/>
  <c r="H2029" i="5"/>
  <c r="G2029" i="5"/>
  <c r="E2029" i="5"/>
  <c r="X2029" i="5"/>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c r="I2038" i="5"/>
  <c r="J2038" i="5"/>
  <c r="F2038" i="5"/>
  <c r="R2038" i="5"/>
  <c r="H2038" i="5"/>
  <c r="E2038" i="5"/>
  <c r="X2038" i="5"/>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c r="F2074" i="5"/>
  <c r="G2074" i="5"/>
  <c r="I2074" i="5"/>
  <c r="H2074" i="5"/>
  <c r="R2074" i="5"/>
  <c r="J2074" i="5"/>
  <c r="E2074" i="5"/>
  <c r="X2074" i="5" s="1"/>
  <c r="R2075" i="5"/>
  <c r="J2075" i="5"/>
  <c r="I2075" i="5"/>
  <c r="H2075" i="5"/>
  <c r="G2075" i="5"/>
  <c r="F2075" i="5"/>
  <c r="E2075" i="5"/>
  <c r="X2075" i="5"/>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c r="G2080" i="5"/>
  <c r="F2080" i="5"/>
  <c r="J2080" i="5"/>
  <c r="H2080" i="5"/>
  <c r="R2080" i="5"/>
  <c r="I2080" i="5"/>
  <c r="E2080" i="5"/>
  <c r="X2080" i="5"/>
  <c r="J2081" i="5"/>
  <c r="R2081" i="5"/>
  <c r="H2081" i="5"/>
  <c r="F2081" i="5"/>
  <c r="I2081" i="5"/>
  <c r="G2081" i="5"/>
  <c r="E2081" i="5"/>
  <c r="X2081" i="5" s="1"/>
  <c r="H2082" i="5"/>
  <c r="J2082" i="5"/>
  <c r="R2082" i="5"/>
  <c r="F2082" i="5"/>
  <c r="G2082" i="5"/>
  <c r="I2082" i="5"/>
  <c r="E2082" i="5"/>
  <c r="X2082" i="5"/>
  <c r="R2084" i="5"/>
  <c r="I2084" i="5"/>
  <c r="J2084" i="5"/>
  <c r="H2084" i="5"/>
  <c r="F2084" i="5"/>
  <c r="G2084" i="5"/>
  <c r="E2084" i="5"/>
  <c r="X2084" i="5"/>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c r="H2089" i="5"/>
  <c r="J2089" i="5"/>
  <c r="G2089" i="5"/>
  <c r="I2089" i="5"/>
  <c r="R2089" i="5"/>
  <c r="F2089" i="5"/>
  <c r="E2089" i="5"/>
  <c r="X2089" i="5"/>
  <c r="J2090" i="5"/>
  <c r="H2090" i="5"/>
  <c r="R2090" i="5"/>
  <c r="F2090" i="5"/>
  <c r="G2090" i="5"/>
  <c r="I2090" i="5"/>
  <c r="E2090" i="5"/>
  <c r="X2090" i="5" s="1"/>
  <c r="H2091" i="5"/>
  <c r="J2091" i="5"/>
  <c r="G2091" i="5"/>
  <c r="I2091" i="5"/>
  <c r="R2091" i="5"/>
  <c r="F2091" i="5"/>
  <c r="E2091" i="5"/>
  <c r="X2091" i="5"/>
  <c r="J2092" i="5"/>
  <c r="I2092" i="5"/>
  <c r="F2092" i="5"/>
  <c r="G2092" i="5"/>
  <c r="H2092" i="5"/>
  <c r="R2092" i="5"/>
  <c r="E2092" i="5"/>
  <c r="X2092" i="5"/>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c r="G2105" i="5"/>
  <c r="R2105" i="5"/>
  <c r="J2105" i="5"/>
  <c r="H2105" i="5"/>
  <c r="F2105" i="5"/>
  <c r="I2105" i="5"/>
  <c r="E2105" i="5"/>
  <c r="X2105" i="5" s="1"/>
  <c r="I2106" i="5"/>
  <c r="R2106" i="5"/>
  <c r="F2106" i="5"/>
  <c r="J2106" i="5"/>
  <c r="G2106" i="5"/>
  <c r="H2106" i="5"/>
  <c r="E2106" i="5"/>
  <c r="X2106" i="5"/>
  <c r="G2107" i="5"/>
  <c r="F2107" i="5"/>
  <c r="R2107" i="5"/>
  <c r="H2107" i="5"/>
  <c r="I2107" i="5"/>
  <c r="J2107" i="5"/>
  <c r="E2107" i="5"/>
  <c r="X2107" i="5"/>
  <c r="I2108" i="5"/>
  <c r="H2108" i="5"/>
  <c r="R2108" i="5"/>
  <c r="J2108" i="5"/>
  <c r="G2108" i="5"/>
  <c r="F2108" i="5"/>
  <c r="E2108" i="5"/>
  <c r="X2108" i="5" s="1"/>
  <c r="I2109" i="5"/>
  <c r="H2109" i="5"/>
  <c r="R2109" i="5"/>
  <c r="J2109" i="5"/>
  <c r="F2109" i="5"/>
  <c r="G2109" i="5"/>
  <c r="E2109" i="5"/>
  <c r="X2109" i="5"/>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c r="F2126" i="5"/>
  <c r="I2126" i="5"/>
  <c r="G2126" i="5"/>
  <c r="J2126" i="5"/>
  <c r="H2126" i="5"/>
  <c r="R2126" i="5"/>
  <c r="E2126" i="5"/>
  <c r="X2126" i="5" s="1"/>
  <c r="H2127" i="5"/>
  <c r="I2127" i="5"/>
  <c r="G2127" i="5"/>
  <c r="J2127" i="5"/>
  <c r="R2127" i="5"/>
  <c r="F2127" i="5"/>
  <c r="E2127" i="5"/>
  <c r="X2127" i="5"/>
  <c r="H2128" i="5"/>
  <c r="I2128" i="5"/>
  <c r="R2128" i="5"/>
  <c r="G2128" i="5"/>
  <c r="J2128" i="5"/>
  <c r="F2128" i="5"/>
  <c r="E2128" i="5"/>
  <c r="X2128" i="5"/>
  <c r="I2129" i="5"/>
  <c r="G2129" i="5"/>
  <c r="J2129" i="5"/>
  <c r="F2129" i="5"/>
  <c r="H2129" i="5"/>
  <c r="R2129" i="5"/>
  <c r="E2129" i="5"/>
  <c r="X2129" i="5" s="1"/>
  <c r="I2130" i="5"/>
  <c r="R2130" i="5"/>
  <c r="H2130" i="5"/>
  <c r="G2130" i="5"/>
  <c r="J2130" i="5"/>
  <c r="F2130" i="5"/>
  <c r="E2130" i="5"/>
  <c r="X2130" i="5"/>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c r="F2154" i="5"/>
  <c r="H2154" i="5"/>
  <c r="J2154" i="5"/>
  <c r="R2154" i="5"/>
  <c r="I2154" i="5"/>
  <c r="G2154" i="5"/>
  <c r="E2154" i="5"/>
  <c r="X2154" i="5"/>
  <c r="I2155" i="5"/>
  <c r="R2155" i="5"/>
  <c r="G2155" i="5"/>
  <c r="J2155" i="5"/>
  <c r="F2155" i="5"/>
  <c r="H2155" i="5"/>
  <c r="E2155" i="5"/>
  <c r="X2155" i="5" s="1"/>
  <c r="I2156" i="5"/>
  <c r="H2156" i="5"/>
  <c r="G2156" i="5"/>
  <c r="R2156" i="5"/>
  <c r="J2156" i="5"/>
  <c r="F2156" i="5"/>
  <c r="E2156" i="5"/>
  <c r="X2156" i="5"/>
  <c r="H2157" i="5"/>
  <c r="G2157" i="5"/>
  <c r="F2157" i="5"/>
  <c r="R2157" i="5"/>
  <c r="J2157" i="5"/>
  <c r="I2157" i="5"/>
  <c r="E2157" i="5"/>
  <c r="X2157" i="5"/>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c r="I2166" i="5"/>
  <c r="H2166" i="5"/>
  <c r="G2166" i="5"/>
  <c r="J2166" i="5"/>
  <c r="F2166" i="5"/>
  <c r="R2166" i="5"/>
  <c r="E2166" i="5"/>
  <c r="X2166" i="5" s="1"/>
  <c r="I2178" i="5"/>
  <c r="G2178" i="5"/>
  <c r="H2178" i="5"/>
  <c r="J2178" i="5"/>
  <c r="F2178" i="5"/>
  <c r="R2178" i="5"/>
  <c r="E2178" i="5"/>
  <c r="X2178" i="5"/>
  <c r="I2179" i="5"/>
  <c r="J2179" i="5"/>
  <c r="H2179" i="5"/>
  <c r="R2179" i="5"/>
  <c r="F2179" i="5"/>
  <c r="G2179" i="5"/>
  <c r="E2179" i="5"/>
  <c r="X2179" i="5"/>
  <c r="G2180" i="5"/>
  <c r="F2180" i="5"/>
  <c r="H2180" i="5"/>
  <c r="J2180" i="5"/>
  <c r="R2180" i="5"/>
  <c r="I2180" i="5"/>
  <c r="E2180" i="5"/>
  <c r="X2180" i="5" s="1"/>
  <c r="R2181" i="5"/>
  <c r="I2181" i="5"/>
  <c r="F2181" i="5"/>
  <c r="H2181" i="5"/>
  <c r="G2181" i="5"/>
  <c r="J2181" i="5"/>
  <c r="E2181" i="5"/>
  <c r="X2181" i="5"/>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c r="J2191" i="5"/>
  <c r="F2191" i="5"/>
  <c r="R2191" i="5"/>
  <c r="I2191" i="5"/>
  <c r="H2191" i="5"/>
  <c r="G2191" i="5"/>
  <c r="E2191" i="5"/>
  <c r="X2191" i="5"/>
  <c r="F2192" i="5"/>
  <c r="H2192" i="5"/>
  <c r="I2192" i="5"/>
  <c r="G2192" i="5"/>
  <c r="J2192" i="5"/>
  <c r="R2192" i="5"/>
  <c r="E2192" i="5"/>
  <c r="X2192" i="5" s="1"/>
  <c r="J2193" i="5"/>
  <c r="H2193" i="5"/>
  <c r="R2193" i="5"/>
  <c r="I2193" i="5"/>
  <c r="F2193" i="5"/>
  <c r="G2193" i="5"/>
  <c r="E2193" i="5"/>
  <c r="X2193" i="5"/>
  <c r="J2194" i="5"/>
  <c r="R2194" i="5"/>
  <c r="G2194" i="5"/>
  <c r="I2194" i="5"/>
  <c r="H2194" i="5"/>
  <c r="F2194" i="5"/>
  <c r="E2194" i="5"/>
  <c r="X2194" i="5"/>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c r="F2223" i="5"/>
  <c r="H2223" i="5"/>
  <c r="R2223" i="5"/>
  <c r="I2223" i="5"/>
  <c r="J2223" i="5"/>
  <c r="G2223" i="5"/>
  <c r="E2223" i="5"/>
  <c r="X2223" i="5" s="1"/>
  <c r="I2224" i="5"/>
  <c r="F2224" i="5"/>
  <c r="J2224" i="5"/>
  <c r="R2224" i="5"/>
  <c r="H2224" i="5"/>
  <c r="E2224" i="5"/>
  <c r="X2224" i="5"/>
  <c r="H2225" i="5"/>
  <c r="G2225" i="5"/>
  <c r="R2225" i="5"/>
  <c r="F2225" i="5"/>
  <c r="J2225" i="5"/>
  <c r="I2225" i="5"/>
  <c r="E2225" i="5"/>
  <c r="X2225" i="5"/>
  <c r="F2226" i="5"/>
  <c r="R2226" i="5"/>
  <c r="H2226" i="5"/>
  <c r="G2226" i="5"/>
  <c r="I2226" i="5"/>
  <c r="J2226" i="5"/>
  <c r="E2226" i="5"/>
  <c r="X2226" i="5"/>
  <c r="I2227" i="5"/>
  <c r="F2227" i="5"/>
  <c r="J2227" i="5"/>
  <c r="R2227" i="5"/>
  <c r="H2227" i="5"/>
  <c r="G2227" i="5"/>
  <c r="E2227" i="5"/>
  <c r="X2227" i="5"/>
  <c r="F2228" i="5"/>
  <c r="I2228" i="5"/>
  <c r="G2228" i="5"/>
  <c r="J2228" i="5"/>
  <c r="R2228" i="5"/>
  <c r="H2228" i="5"/>
  <c r="E2228" i="5"/>
  <c r="X2228" i="5"/>
  <c r="H2229" i="5"/>
  <c r="R2229" i="5"/>
  <c r="G2229" i="5"/>
  <c r="I2229" i="5"/>
  <c r="F2229" i="5"/>
  <c r="J2229" i="5"/>
  <c r="E2229" i="5"/>
  <c r="X2229" i="5"/>
  <c r="F2230" i="5"/>
  <c r="H2230" i="5"/>
  <c r="I2230" i="5"/>
  <c r="J2230" i="5"/>
  <c r="R2230" i="5"/>
  <c r="G2230" i="5"/>
  <c r="E2230" i="5"/>
  <c r="X2230" i="5"/>
  <c r="R2231" i="5"/>
  <c r="H2231" i="5"/>
  <c r="J2231" i="5"/>
  <c r="F2231" i="5"/>
  <c r="G2231" i="5"/>
  <c r="I2231" i="5"/>
  <c r="E2231" i="5"/>
  <c r="X2231" i="5"/>
  <c r="R2232" i="5"/>
  <c r="F2232" i="5"/>
  <c r="J2232" i="5"/>
  <c r="H2232" i="5"/>
  <c r="I2232" i="5"/>
  <c r="G2232" i="5"/>
  <c r="E2232" i="5"/>
  <c r="X2232" i="5"/>
  <c r="J2233" i="5"/>
  <c r="H2233" i="5"/>
  <c r="I2233" i="5"/>
  <c r="F2233" i="5"/>
  <c r="R2233" i="5"/>
  <c r="G2233" i="5"/>
  <c r="E2233" i="5"/>
  <c r="X2233" i="5"/>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c r="F2301" i="5"/>
  <c r="R2301" i="5"/>
  <c r="G2301" i="5"/>
  <c r="I2301" i="5"/>
  <c r="H2301" i="5"/>
  <c r="J2301" i="5"/>
  <c r="E2301" i="5"/>
  <c r="X2301" i="5"/>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c r="R2349" i="5"/>
  <c r="H2349" i="5"/>
  <c r="I2349" i="5"/>
  <c r="F2349" i="5"/>
  <c r="J2349" i="5"/>
  <c r="G2349" i="5"/>
  <c r="E2349" i="5"/>
  <c r="X2349" i="5" s="1"/>
  <c r="R2350" i="5"/>
  <c r="J2350" i="5"/>
  <c r="F2350" i="5"/>
  <c r="I2350" i="5"/>
  <c r="H2350" i="5"/>
  <c r="E2350" i="5"/>
  <c r="X2350" i="5"/>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c r="R2354" i="5"/>
  <c r="G2354" i="5"/>
  <c r="F2354" i="5"/>
  <c r="H2354" i="5"/>
  <c r="J2354" i="5"/>
  <c r="I2354" i="5"/>
  <c r="E2354" i="5"/>
  <c r="X2354" i="5"/>
  <c r="F2355" i="5"/>
  <c r="H2355" i="5"/>
  <c r="G2355" i="5"/>
  <c r="I2355" i="5"/>
  <c r="R2355" i="5"/>
  <c r="J2355" i="5"/>
  <c r="E2355" i="5"/>
  <c r="X2355" i="5" s="1"/>
  <c r="R2356" i="5"/>
  <c r="H2356" i="5"/>
  <c r="F2356" i="5"/>
  <c r="I2356" i="5"/>
  <c r="G2356" i="5"/>
  <c r="J2356" i="5"/>
  <c r="E2356" i="5"/>
  <c r="X2356" i="5"/>
  <c r="G2357" i="5"/>
  <c r="I2357" i="5"/>
  <c r="H2357" i="5"/>
  <c r="R2357" i="5"/>
  <c r="F2357" i="5"/>
  <c r="J2357" i="5"/>
  <c r="E2357" i="5"/>
  <c r="X2357" i="5"/>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c r="R2361" i="5"/>
  <c r="F2361" i="5"/>
  <c r="I2361" i="5"/>
  <c r="J2361" i="5"/>
  <c r="G2361" i="5"/>
  <c r="H2361" i="5"/>
  <c r="E2361" i="5"/>
  <c r="X2361" i="5"/>
  <c r="H2362" i="5"/>
  <c r="G2362" i="5"/>
  <c r="R2362" i="5"/>
  <c r="F2362" i="5"/>
  <c r="I2362" i="5"/>
  <c r="J2362" i="5"/>
  <c r="E2362" i="5"/>
  <c r="X2362" i="5" s="1"/>
  <c r="G2363" i="5"/>
  <c r="R2363" i="5"/>
  <c r="F2363" i="5"/>
  <c r="H2363" i="5"/>
  <c r="J2363" i="5"/>
  <c r="I2363" i="5"/>
  <c r="E2363" i="5"/>
  <c r="X2363" i="5"/>
  <c r="J2364" i="5"/>
  <c r="R2364" i="5"/>
  <c r="I2364" i="5"/>
  <c r="F2364" i="5"/>
  <c r="G2364" i="5"/>
  <c r="H2364" i="5"/>
  <c r="E2364" i="5"/>
  <c r="X2364" i="5"/>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c r="R2376" i="5"/>
  <c r="F2376" i="5"/>
  <c r="H2376" i="5"/>
  <c r="I2376" i="5"/>
  <c r="G2376" i="5"/>
  <c r="J2376" i="5"/>
  <c r="E2376" i="5"/>
  <c r="X2376" i="5"/>
  <c r="G2377" i="5"/>
  <c r="J2377" i="5"/>
  <c r="I2377" i="5"/>
  <c r="H2377" i="5"/>
  <c r="F2377" i="5"/>
  <c r="R2377" i="5"/>
  <c r="E2377" i="5"/>
  <c r="X2377" i="5" s="1"/>
  <c r="H2378" i="5"/>
  <c r="I2378" i="5"/>
  <c r="F2378" i="5"/>
  <c r="R2378" i="5"/>
  <c r="G2378" i="5"/>
  <c r="J2378" i="5"/>
  <c r="E2378" i="5"/>
  <c r="X2378" i="5"/>
  <c r="J2379" i="5"/>
  <c r="F2379" i="5"/>
  <c r="G2379" i="5"/>
  <c r="R2379" i="5"/>
  <c r="I2379" i="5"/>
  <c r="H2379" i="5"/>
  <c r="E2379" i="5"/>
  <c r="X2379" i="5"/>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c r="G2390" i="5"/>
  <c r="R2390" i="5"/>
  <c r="F2390" i="5"/>
  <c r="J2390" i="5"/>
  <c r="I2390" i="5"/>
  <c r="H2390" i="5"/>
  <c r="E2390" i="5"/>
  <c r="X2390" i="5"/>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c r="G2448" i="5"/>
  <c r="J2448" i="5"/>
  <c r="F2448" i="5"/>
  <c r="I2448" i="5"/>
  <c r="H2448" i="5"/>
  <c r="R2448" i="5"/>
  <c r="E2448" i="5"/>
  <c r="X2448" i="5"/>
  <c r="H2449" i="5"/>
  <c r="I2449" i="5"/>
  <c r="F2449" i="5"/>
  <c r="R2449" i="5"/>
  <c r="J2449" i="5"/>
  <c r="E2449" i="5"/>
  <c r="X2449" i="5" s="1"/>
  <c r="R2450" i="5"/>
  <c r="I2450" i="5"/>
  <c r="G2450" i="5"/>
  <c r="J2450" i="5"/>
  <c r="F2450" i="5"/>
  <c r="H2450" i="5"/>
  <c r="E2450" i="5"/>
  <c r="X2450" i="5"/>
  <c r="H2451" i="5"/>
  <c r="J2451" i="5"/>
  <c r="G2451" i="5"/>
  <c r="F2451" i="5"/>
  <c r="I2451" i="5"/>
  <c r="R2451" i="5"/>
  <c r="E2451" i="5"/>
  <c r="X2451" i="5"/>
  <c r="J2452" i="5"/>
  <c r="I2452" i="5"/>
  <c r="R2452" i="5"/>
  <c r="H2452" i="5"/>
  <c r="G2452" i="5"/>
  <c r="F2452" i="5"/>
  <c r="E2452" i="5"/>
  <c r="X2452" i="5" s="1"/>
  <c r="R2453" i="5"/>
  <c r="I2453" i="5"/>
  <c r="F2453" i="5"/>
  <c r="H2453" i="5"/>
  <c r="G2453" i="5"/>
  <c r="J2453" i="5"/>
  <c r="E2453" i="5"/>
  <c r="X2453" i="5"/>
  <c r="R2454" i="5"/>
  <c r="F2454" i="5"/>
  <c r="I2454" i="5"/>
  <c r="J2454" i="5"/>
  <c r="H2454" i="5"/>
  <c r="E2454" i="5"/>
  <c r="X2454" i="5"/>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c r="J2498" i="5"/>
  <c r="G2498" i="5"/>
  <c r="R2498" i="5"/>
  <c r="I2498" i="5"/>
  <c r="F2498" i="5"/>
  <c r="H2498" i="5"/>
  <c r="E2498" i="5"/>
  <c r="X2498" i="5" s="1"/>
  <c r="R2499" i="5"/>
  <c r="F2499" i="5"/>
  <c r="G2499" i="5"/>
  <c r="E2499" i="5"/>
  <c r="X2499" i="5"/>
  <c r="H2499" i="5"/>
  <c r="I2499" i="5"/>
  <c r="J2499" i="5"/>
  <c r="F2500" i="5"/>
  <c r="H2500" i="5"/>
  <c r="I2500" i="5"/>
  <c r="J2500" i="5"/>
  <c r="R2500" i="5"/>
  <c r="E2500" i="5"/>
  <c r="X2500" i="5" s="1"/>
  <c r="F2501" i="5"/>
  <c r="H2501" i="5"/>
  <c r="I2501" i="5"/>
  <c r="J2501" i="5"/>
  <c r="R2501" i="5"/>
  <c r="E2501" i="5"/>
  <c r="X2501" i="5"/>
  <c r="F2502" i="5"/>
  <c r="H2502" i="5"/>
  <c r="I2502" i="5"/>
  <c r="J2502" i="5"/>
  <c r="R2502" i="5"/>
  <c r="E2502" i="5"/>
  <c r="X2502" i="5"/>
  <c r="F2503" i="5"/>
  <c r="H2503" i="5"/>
  <c r="I2503" i="5"/>
  <c r="J2503" i="5"/>
  <c r="R2503" i="5"/>
  <c r="E2503" i="5"/>
  <c r="X2503" i="5" s="1"/>
  <c r="F2504" i="5"/>
  <c r="G2504" i="5"/>
  <c r="H2504" i="5"/>
  <c r="I2504" i="5"/>
  <c r="J2504" i="5"/>
  <c r="R2504" i="5"/>
  <c r="E2504" i="5"/>
  <c r="X2504" i="5" s="1"/>
  <c r="W46" i="4"/>
  <c r="X46" i="4"/>
  <c r="Y46" i="4"/>
  <c r="Z46" i="4"/>
  <c r="V44" i="4"/>
  <c r="V45" i="4"/>
  <c r="W45" i="4"/>
  <c r="AC50" i="4"/>
  <c r="AB49" i="4"/>
  <c r="AC49" i="4"/>
  <c r="AA48" i="4"/>
  <c r="AB48" i="4"/>
  <c r="Z47" i="4"/>
  <c r="AA47" i="4"/>
  <c r="H66" i="6"/>
  <c r="F77" i="6"/>
  <c r="C55" i="6"/>
  <c r="D55" i="6"/>
  <c r="C96" i="6"/>
  <c r="D96" i="6"/>
  <c r="C95" i="6"/>
  <c r="D95" i="6"/>
  <c r="C114" i="6"/>
  <c r="D114" i="6"/>
  <c r="D116" i="6"/>
  <c r="C116" i="6"/>
  <c r="D117" i="6"/>
  <c r="C117" i="6"/>
  <c r="C115" i="6"/>
  <c r="D115" i="6"/>
  <c r="D118" i="6"/>
  <c r="C118" i="6"/>
  <c r="D119" i="6"/>
  <c r="C119" i="6"/>
  <c r="G124" i="6" a="1"/>
  <c r="G124" i="6" s="1"/>
  <c r="X50" i="5"/>
  <c r="X45" i="4"/>
  <c r="Y45" i="4"/>
  <c r="W44" i="4"/>
  <c r="X44" i="4"/>
  <c r="W43" i="4"/>
  <c r="AC48" i="4"/>
  <c r="AB47" i="4"/>
  <c r="AC47" i="4"/>
  <c r="AA46" i="4"/>
  <c r="AB46" i="4"/>
  <c r="D66" i="6"/>
  <c r="H77" i="6"/>
  <c r="F88" i="6"/>
  <c r="H88" i="6"/>
  <c r="Y44" i="4"/>
  <c r="Z44" i="4"/>
  <c r="X43" i="4"/>
  <c r="Y43" i="4"/>
  <c r="X42" i="4"/>
  <c r="Y42" i="4"/>
  <c r="AC46" i="4"/>
  <c r="Z45" i="4"/>
  <c r="AA45" i="4"/>
  <c r="C77" i="6"/>
  <c r="D77" i="6"/>
  <c r="C88" i="6"/>
  <c r="D88" i="6"/>
  <c r="Z42" i="4"/>
  <c r="AA42" i="4"/>
  <c r="Z43" i="4"/>
  <c r="AA43" i="4"/>
  <c r="AA44" i="4"/>
  <c r="AB44" i="4"/>
  <c r="AB45" i="4"/>
  <c r="AC45" i="4"/>
  <c r="AB42" i="4"/>
  <c r="AC42" i="4"/>
  <c r="AB43" i="4"/>
  <c r="AC43" i="4"/>
  <c r="AC44" i="4"/>
  <c r="D41" i="4" l="1"/>
  <c r="D89" i="4"/>
  <c r="D65" i="4"/>
  <c r="D53" i="4"/>
  <c r="G114" i="4"/>
  <c r="G101" i="4"/>
  <c r="G77" i="4"/>
  <c r="G53" i="4"/>
  <c r="G41" i="4"/>
  <c r="G65" i="4"/>
  <c r="G89" i="4"/>
  <c r="H124" i="6"/>
  <c r="H125" i="6" l="1"/>
  <c r="D2" i="6" s="1"/>
  <c r="D12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<sst xmlns="http://schemas.openxmlformats.org/spreadsheetml/2006/main" count="29405" uniqueCount="20370">
  <si>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</si>
  <si>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</si>
  <si>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</si>
  <si>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</si>
  <si>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</si>
  <si>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</si>
  <si>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</si>
  <si>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</si>
  <si>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</si>
  <si>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</si>
  <si>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</si>
  <si>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</si>
  <si>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</si>
  <si>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</si>
  <si>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</si>
  <si>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</si>
  <si>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</si>
  <si>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</si>
  <si>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</si>
  <si>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</si>
  <si>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</si>
  <si>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</si>
  <si>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</si>
  <si>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</si>
  <si>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</si>
  <si>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</si>
  <si>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</si>
  <si>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</si>
  <si>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</si>
  <si>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</si>
  <si>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</si>
  <si>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</si>
  <si>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</si>
  <si>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</si>
  <si>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</si>
  <si>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</si>
  <si>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</si>
  <si>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</si>
  <si>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</si>
  <si>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</si>
  <si>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</si>
  <si>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</si>
  <si>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</si>
  <si>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</si>
  <si>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</si>
  <si>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</si>
  <si>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</si>
  <si>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</si>
  <si>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</si>
  <si>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</si>
  <si>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</si>
  <si>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</si>
  <si>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</si>
  <si>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</si>
  <si>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</si>
  <si>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</si>
  <si>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</si>
  <si>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</si>
  <si>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</si>
  <si>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</si>
  <si>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</si>
  <si>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</si>
  <si>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</si>
  <si>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</si>
  <si>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</si>
  <si>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</si>
  <si>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</si>
  <si>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</si>
  <si>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</si>
  <si>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</si>
  <si>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</si>
  <si>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</si>
  <si>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</si>
  <si>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</si>
  <si>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</si>
  <si>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</si>
  <si>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</si>
  <si>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</si>
  <si>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</si>
  <si>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</si>
  <si>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</si>
  <si>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</si>
  <si>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</si>
  <si>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</si>
  <si>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</si>
  <si>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</si>
  <si>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</si>
  <si>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</si>
  <si>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</si>
  <si>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</si>
  <si>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</si>
  <si>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</si>
  <si>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</si>
  <si>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</si>
  <si>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</si>
  <si>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</si>
  <si>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</si>
  <si>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</si>
  <si>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</si>
  <si>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</si>
  <si>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</si>
  <si>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</si>
  <si>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</si>
  <si>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</si>
  <si>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</si>
  <si>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</si>
  <si>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</si>
  <si>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</si>
  <si>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</si>
  <si>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</si>
  <si>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</si>
  <si>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</si>
  <si>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</si>
  <si>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</si>
  <si>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</si>
  <si>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</si>
  <si>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</si>
  <si>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</si>
  <si>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</si>
  <si>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</si>
  <si>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</si>
  <si>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</si>
  <si>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</si>
  <si>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</si>
  <si>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</si>
  <si>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</si>
  <si>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</si>
  <si>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</si>
  <si>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</si>
  <si>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</si>
  <si>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</si>
  <si>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</si>
  <si>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</si>
  <si>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</si>
  <si>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</si>
  <si>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</si>
  <si>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</si>
  <si>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</si>
  <si>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</si>
  <si>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</si>
  <si>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</si>
  <si>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</si>
  <si>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</si>
  <si>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</si>
  <si>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</si>
  <si>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</si>
  <si>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</si>
  <si>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</si>
  <si>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</si>
  <si>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</si>
  <si>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</si>
  <si>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</si>
  <si>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</si>
  <si>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</si>
  <si>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</si>
  <si>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</si>
  <si>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</si>
  <si>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</si>
  <si>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</si>
  <si>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</si>
  <si>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</si>
  <si>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</si>
  <si>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</si>
  <si>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</si>
  <si>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</si>
  <si>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</si>
  <si>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</si>
  <si>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</si>
  <si>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</si>
  <si>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</si>
  <si>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</si>
  <si>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</si>
  <si>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</si>
  <si>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</si>
  <si>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</si>
  <si>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</si>
  <si>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</si>
  <si>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</si>
  <si>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</si>
  <si>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</si>
  <si>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</si>
  <si>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</si>
  <si>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</si>
  <si>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</si>
  <si>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</si>
  <si>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</si>
  <si>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</si>
  <si>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</si>
  <si>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</si>
  <si>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</si>
  <si>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</si>
  <si>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</si>
  <si>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</si>
  <si>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</si>
  <si>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</si>
  <si>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</si>
  <si>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</si>
  <si>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</si>
  <si>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</si>
  <si>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</si>
  <si>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</si>
  <si>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</si>
  <si>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</si>
  <si>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</si>
  <si>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</si>
  <si>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</si>
  <si>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</si>
  <si>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</si>
  <si>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</si>
  <si>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</si>
  <si>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</si>
  <si>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</si>
  <si>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</si>
  <si>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</si>
  <si>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</si>
  <si>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</si>
  <si>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</si>
  <si>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</si>
  <si>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</si>
  <si>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</si>
  <si>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</si>
  <si>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</si>
  <si>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</si>
  <si>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</si>
  <si>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</si>
  <si>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</si>
  <si>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</si>
  <si>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</si>
  <si>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</si>
  <si>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</si>
  <si>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</si>
  <si>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</si>
  <si>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</si>
  <si>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</si>
  <si>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</si>
  <si>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</si>
  <si>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</si>
  <si>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</si>
  <si>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</si>
  <si>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</si>
  <si>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</si>
  <si>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</si>
  <si>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</si>
  <si>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</si>
  <si>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</si>
  <si>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</si>
  <si>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</si>
  <si>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</si>
  <si>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</si>
  <si>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</si>
  <si>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</si>
  <si>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</si>
  <si>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</si>
  <si>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</si>
  <si>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</si>
  <si>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</si>
  <si>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</si>
  <si>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</si>
  <si>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</si>
  <si>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</si>
  <si>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</si>
  <si>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</si>
  <si>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</si>
  <si>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</si>
  <si>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</si>
  <si>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</si>
  <si>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</si>
  <si>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</si>
  <si>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</si>
  <si>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</si>
  <si>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</si>
  <si>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</si>
  <si>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</si>
  <si>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</si>
  <si>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</si>
  <si>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</si>
  <si>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</si>
  <si>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</si>
  <si>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</si>
  <si>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</si>
  <si>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</si>
  <si>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</si>
  <si>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</si>
  <si>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</si>
  <si>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</si>
  <si>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</si>
  <si>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</si>
  <si>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</si>
  <si>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</si>
  <si>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</si>
  <si>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</si>
  <si>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</si>
  <si>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</si>
  <si>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</si>
  <si>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</si>
  <si>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</si>
  <si>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</si>
  <si>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</si>
  <si>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</si>
  <si>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</si>
  <si>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</si>
  <si>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</si>
  <si>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</si>
  <si>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</si>
  <si>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</si>
  <si>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</si>
  <si>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</si>
  <si>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</si>
  <si>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</si>
  <si>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</si>
  <si>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</si>
  <si>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</si>
  <si>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</si>
  <si>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</si>
  <si>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</si>
  <si>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</si>
  <si>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</si>
  <si>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</si>
  <si>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</si>
  <si>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</si>
  <si>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</si>
  <si>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</si>
  <si>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</si>
  <si>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</si>
  <si>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</si>
  <si>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</si>
  <si>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</si>
  <si>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</si>
  <si>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</si>
  <si>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</si>
  <si>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</si>
  <si>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</si>
  <si>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</si>
  <si>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</si>
  <si>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</si>
  <si>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</si>
  <si>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</si>
  <si>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</si>
  <si>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</si>
  <si>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</si>
  <si>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</si>
  <si>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</si>
  <si>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</si>
  <si>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</si>
  <si>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</si>
  <si>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</si>
  <si>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</si>
  <si>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</si>
  <si>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</si>
  <si>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</si>
  <si>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</si>
  <si>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</si>
  <si>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</si>
  <si>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</si>
  <si>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</si>
  <si>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</si>
  <si>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</si>
  <si>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</si>
  <si>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</si>
  <si>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</si>
  <si>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</si>
  <si>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</si>
  <si>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</si>
  <si>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</si>
  <si>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</si>
  <si>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</si>
  <si>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</si>
  <si>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</si>
  <si>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</si>
  <si>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</si>
  <si>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</si>
  <si>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</si>
  <si>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</si>
  <si>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</si>
  <si>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</si>
  <si>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</si>
  <si>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</si>
  <si>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</si>
  <si>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</si>
  <si>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</si>
  <si>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</si>
  <si>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</si>
  <si>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</si>
  <si>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</si>
  <si>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</si>
  <si>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</si>
  <si>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</si>
  <si>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</si>
  <si>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</si>
  <si>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</si>
  <si>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</si>
  <si>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</si>
  <si>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</si>
  <si>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</si>
  <si>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</si>
  <si>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</si>
  <si>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</si>
  <si>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</si>
  <si>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</si>
  <si>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</si>
  <si>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</si>
  <si>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</si>
  <si>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</si>
  <si>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</si>
  <si>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</si>
  <si>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</si>
  <si>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</si>
  <si>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</si>
  <si>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</si>
  <si>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</si>
  <si>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</si>
  <si>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</si>
  <si>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</si>
  <si>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</si>
  <si>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</si>
  <si>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</si>
  <si>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</si>
  <si>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</si>
  <si>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</si>
  <si>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</si>
  <si>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</si>
  <si>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</si>
  <si>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</si>
  <si>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</si>
  <si>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</si>
  <si>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</si>
  <si>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</si>
  <si>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</si>
  <si>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</si>
  <si>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</si>
  <si>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</si>
  <si>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</si>
  <si>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</si>
  <si>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</si>
  <si>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</si>
  <si>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</si>
  <si>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</si>
  <si>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</si>
  <si>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</si>
  <si>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</si>
  <si>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</si>
  <si>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</si>
  <si>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</si>
  <si>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</si>
  <si>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</si>
  <si>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</si>
  <si>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</si>
  <si>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</si>
  <si>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</si>
  <si>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</si>
  <si>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</si>
  <si>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</si>
  <si>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</si>
  <si>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</si>
  <si>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</si>
  <si>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</si>
  <si>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</si>
  <si>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</si>
  <si>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</si>
  <si>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</si>
  <si>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</si>
  <si>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</si>
  <si>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</si>
  <si>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</si>
  <si>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</si>
  <si>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</si>
  <si>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</si>
  <si>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</si>
  <si>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</si>
  <si>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</si>
  <si>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</si>
  <si>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</si>
  <si>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</si>
  <si>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</si>
  <si>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</si>
  <si>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</si>
  <si>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</si>
  <si>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</si>
  <si>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</si>
  <si>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</si>
  <si>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</si>
  <si>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</si>
  <si>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</si>
  <si>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</si>
  <si>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</si>
  <si>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</si>
  <si>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</si>
  <si>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</si>
  <si>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</si>
  <si>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</si>
  <si>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</si>
  <si>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</si>
  <si>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</si>
  <si>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</si>
  <si>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</si>
  <si>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</si>
  <si>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</si>
  <si>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</si>
  <si>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</si>
  <si>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</si>
  <si>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</si>
  <si>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</si>
  <si>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</si>
  <si>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</si>
  <si>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</si>
  <si>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</si>
  <si>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</si>
  <si>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</si>
  <si>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</si>
  <si>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</si>
  <si>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</si>
  <si>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</si>
  <si>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</si>
  <si>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</si>
  <si>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</si>
  <si>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</si>
  <si>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</si>
  <si>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</si>
  <si>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</si>
  <si>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</si>
  <si>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</si>
  <si>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</si>
  <si>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</si>
  <si>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</si>
  <si>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</si>
  <si>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</si>
  <si>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</si>
  <si>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</si>
  <si>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</si>
  <si>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</si>
  <si>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</si>
  <si>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</si>
  <si>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</si>
  <si>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</si>
  <si>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</si>
  <si>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</si>
  <si>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</si>
  <si>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</si>
  <si>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</si>
  <si>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</si>
  <si>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</si>
  <si>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</si>
  <si>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</si>
  <si>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</si>
  <si>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</si>
  <si>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</si>
  <si>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</si>
  <si>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</si>
  <si>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</si>
  <si>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</si>
  <si>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</si>
  <si>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</si>
  <si>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</si>
  <si>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</si>
  <si>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</si>
  <si>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</si>
  <si>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</si>
  <si>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</si>
  <si>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</si>
  <si>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</si>
  <si>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</si>
  <si>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</si>
  <si>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</si>
  <si>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</si>
  <si>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</si>
  <si>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</si>
  <si>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</si>
  <si>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</si>
  <si>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</si>
  <si>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</si>
  <si>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</si>
  <si>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</si>
  <si>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</si>
  <si>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</si>
  <si>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</si>
  <si>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</si>
  <si>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</si>
  <si>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</si>
  <si>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</si>
  <si>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</si>
  <si>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</si>
  <si>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</si>
  <si>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</si>
  <si>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</si>
  <si>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</si>
  <si>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</si>
  <si>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</si>
  <si>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</si>
  <si>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</si>
  <si>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</si>
  <si>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</si>
  <si>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</si>
  <si>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</si>
  <si>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</si>
  <si>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</si>
  <si>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</si>
  <si>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</si>
  <si>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</si>
  <si>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</si>
  <si>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</si>
  <si>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</si>
  <si>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</si>
  <si>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</si>
  <si>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</si>
  <si>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</si>
  <si>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</si>
  <si>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</si>
  <si>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</si>
  <si>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</si>
  <si>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</si>
  <si>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</si>
  <si>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</si>
  <si>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</si>
  <si>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</si>
  <si>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</si>
  <si>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</si>
  <si>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</si>
  <si>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</si>
  <si>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</si>
  <si>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</si>
  <si>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</si>
  <si>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</si>
  <si>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</si>
  <si>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</si>
  <si>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</si>
  <si>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</si>
  <si>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</si>
  <si>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</si>
  <si>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</si>
  <si>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</si>
  <si>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</si>
  <si>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</si>
  <si>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</si>
  <si>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</si>
  <si>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</si>
  <si>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</si>
  <si>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</si>
  <si>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</si>
  <si>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</si>
  <si>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</si>
  <si>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</si>
  <si>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</si>
  <si>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</si>
  <si>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</si>
  <si>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</si>
  <si>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</si>
  <si>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</si>
  <si>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</si>
  <si>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</si>
  <si>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</si>
  <si>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</si>
  <si>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</si>
  <si>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</si>
  <si>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</si>
  <si>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</si>
  <si>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</si>
  <si>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</si>
  <si>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</si>
  <si>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</si>
  <si>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</si>
  <si>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</si>
  <si>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</si>
  <si>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</si>
  <si>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</si>
  <si>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</si>
  <si>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</si>
  <si>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</si>
  <si>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</si>
  <si>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</si>
  <si>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</si>
  <si>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</si>
  <si>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</si>
  <si>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</si>
  <si>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</si>
  <si>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</si>
  <si>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</si>
  <si>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</si>
  <si>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</si>
  <si>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</si>
  <si>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</si>
  <si>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</si>
  <si>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</si>
  <si>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</si>
  <si>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</si>
  <si>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</si>
  <si>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</si>
  <si>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</si>
  <si>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</si>
  <si>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</si>
  <si>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</si>
  <si>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</si>
  <si>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</si>
  <si>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</si>
  <si>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</si>
  <si>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</si>
  <si>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</si>
  <si>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</si>
  <si>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</si>
  <si>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</si>
  <si>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</si>
  <si>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</si>
  <si>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</si>
  <si>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</si>
  <si>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</si>
  <si>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</si>
  <si>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</si>
  <si>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</si>
  <si>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</si>
  <si>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</si>
  <si>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</si>
  <si>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</si>
  <si>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</si>
  <si>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</si>
  <si>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</si>
  <si>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</si>
  <si>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</si>
  <si>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</si>
  <si>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</si>
  <si>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</si>
  <si>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</si>
  <si>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</si>
  <si>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</si>
  <si>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</si>
  <si>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</si>
  <si>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</si>
  <si>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</si>
  <si>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</si>
  <si>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</si>
  <si>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</si>
  <si>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</si>
  <si>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</si>
  <si>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</si>
  <si>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</si>
  <si>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</si>
  <si>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</si>
  <si>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</si>
  <si>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</si>
  <si>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</si>
  <si>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</si>
  <si>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</si>
  <si>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</si>
  <si>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</si>
  <si>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</si>
  <si>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</si>
  <si>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</si>
  <si>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</si>
  <si>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</si>
  <si>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</si>
  <si>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</si>
  <si>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</si>
  <si>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</si>
  <si>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</si>
  <si>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</si>
  <si>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</si>
  <si>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</si>
  <si>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</si>
  <si>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</si>
  <si>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</si>
  <si>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</si>
  <si>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</si>
  <si>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</si>
  <si>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</si>
  <si>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</si>
  <si>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</si>
  <si>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</si>
  <si>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</si>
  <si>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</si>
  <si>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</si>
  <si>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</si>
  <si>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</si>
  <si>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</si>
  <si>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</si>
  <si>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</si>
  <si>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</si>
  <si>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</si>
  <si>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</si>
  <si>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</si>
  <si>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</si>
  <si>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</si>
  <si>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</si>
  <si>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</si>
  <si>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</si>
  <si>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</si>
  <si>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</si>
  <si>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</si>
  <si>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</si>
  <si>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</si>
  <si>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</si>
  <si>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</si>
  <si>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</si>
  <si>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</si>
  <si>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</si>
  <si>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</si>
  <si>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</si>
  <si>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</si>
  <si>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</si>
  <si>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</si>
  <si>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</si>
  <si>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</si>
  <si>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</si>
  <si>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</si>
  <si>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</si>
  <si>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</si>
  <si>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</si>
  <si>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</si>
  <si>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</si>
  <si>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</si>
  <si>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</si>
  <si>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</si>
  <si>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</si>
  <si>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</si>
  <si>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</si>
  <si>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</si>
  <si>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</si>
  <si>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</si>
  <si>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</si>
  <si>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</si>
  <si>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</si>
  <si>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</si>
  <si>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</si>
  <si>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</si>
  <si>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</si>
  <si>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</si>
  <si>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</si>
  <si>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</si>
  <si>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</si>
  <si>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</si>
  <si>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</si>
  <si>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</si>
  <si>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</si>
  <si>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</si>
  <si>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</si>
  <si>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</si>
  <si>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</si>
  <si>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</si>
  <si>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</si>
  <si>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</si>
  <si>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</si>
  <si>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</si>
  <si>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</si>
  <si>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</si>
  <si>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</si>
  <si>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</si>
  <si>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</si>
  <si>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</si>
  <si>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</si>
  <si>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</si>
  <si>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</si>
  <si>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</si>
  <si>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</si>
  <si>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</si>
  <si>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</si>
  <si>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</si>
  <si>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</si>
  <si>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</si>
  <si>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</si>
  <si>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</si>
  <si>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</si>
  <si>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</si>
  <si>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</si>
  <si>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</si>
  <si>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</si>
  <si>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</si>
  <si>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</si>
  <si>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</si>
  <si>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</si>
  <si>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</si>
  <si>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</si>
  <si>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</si>
  <si>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</si>
  <si>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</si>
  <si>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</si>
  <si>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</si>
  <si>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</si>
  <si>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</si>
  <si>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</si>
  <si>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</si>
  <si>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</si>
  <si>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</si>
  <si>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</si>
  <si>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</si>
  <si>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</si>
  <si>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</si>
  <si>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</si>
  <si>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</si>
  <si>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</si>
  <si>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</si>
  <si>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</si>
  <si>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</si>
  <si>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</si>
  <si>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</si>
  <si>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</si>
  <si>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</si>
  <si>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</si>
  <si>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</si>
  <si>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</si>
  <si>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</si>
  <si>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</si>
  <si>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</si>
  <si>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</si>
  <si>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</si>
  <si>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</si>
  <si>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</si>
  <si>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</si>
  <si>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</si>
  <si>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</si>
  <si>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</si>
  <si>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</si>
  <si>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</si>
  <si>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</si>
  <si>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</si>
  <si>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</si>
  <si>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</si>
  <si>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</si>
  <si>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</si>
  <si>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</si>
  <si>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</si>
  <si>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</si>
  <si>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</si>
  <si>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</si>
  <si>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</si>
  <si>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</si>
  <si>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</si>
  <si>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</si>
  <si>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</si>
  <si>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</si>
  <si>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</si>
  <si>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</si>
  <si>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</si>
  <si>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</si>
  <si>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</si>
  <si>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</si>
  <si>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</si>
  <si>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</si>
  <si>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</si>
  <si>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</si>
  <si>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</si>
  <si>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</si>
  <si>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</si>
  <si>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</si>
  <si>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</si>
  <si>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</si>
  <si>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</si>
  <si>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</si>
  <si>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</si>
  <si>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</si>
  <si>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</si>
  <si>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</si>
  <si>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</si>
  <si>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</si>
  <si>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</si>
  <si>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</si>
  <si>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</si>
  <si>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</si>
  <si>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</si>
  <si>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</si>
  <si>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</si>
  <si>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</si>
  <si>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</si>
  <si>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</si>
  <si>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</si>
  <si>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</si>
  <si>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</si>
  <si>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</si>
  <si>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</si>
  <si>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</si>
  <si>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</si>
  <si>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</si>
  <si>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</si>
  <si>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</si>
  <si>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</si>
  <si>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</si>
  <si>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</si>
  <si>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</si>
  <si>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</si>
  <si>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</si>
  <si>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</si>
  <si>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</si>
  <si>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</si>
  <si>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</si>
  <si>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</si>
  <si>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</si>
  <si>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</si>
  <si>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</si>
  <si>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</si>
  <si>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</si>
  <si>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</si>
  <si>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</si>
  <si>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</si>
  <si>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</si>
  <si>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</si>
  <si>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</si>
  <si>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</si>
  <si>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</si>
  <si>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</si>
  <si>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</si>
  <si>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</si>
  <si>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</si>
  <si>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</si>
  <si>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</si>
  <si>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</si>
  <si>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</si>
  <si>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</si>
  <si>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</si>
  <si>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</si>
  <si>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</si>
  <si>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</si>
  <si>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</si>
  <si>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</si>
  <si>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</si>
  <si>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</si>
  <si>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</si>
  <si>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</si>
  <si>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</si>
  <si>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</si>
  <si>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</si>
  <si>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</si>
  <si>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</si>
  <si>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</si>
  <si>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</si>
  <si>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</si>
  <si>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</si>
  <si>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</si>
  <si>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</si>
  <si>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</si>
  <si>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</si>
  <si>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</si>
  <si>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</si>
  <si>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</si>
  <si>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</si>
  <si>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</si>
  <si>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</si>
  <si>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</si>
  <si>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</si>
  <si>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</si>
  <si>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</si>
  <si>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</si>
  <si>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</si>
  <si>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</si>
  <si>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</si>
  <si>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</si>
  <si>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</si>
  <si>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</si>
  <si>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</si>
  <si>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</si>
  <si>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</si>
  <si>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</si>
  <si>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</si>
  <si>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</si>
  <si>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</si>
  <si>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</si>
  <si>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</si>
  <si>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</si>
  <si>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</si>
  <si>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</si>
  <si>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</si>
  <si>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</si>
  <si>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</si>
  <si>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</si>
  <si>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</si>
  <si>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</si>
  <si>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</si>
  <si>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</si>
  <si>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</si>
  <si>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</si>
  <si>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</si>
  <si>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</si>
  <si>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</si>
  <si>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</si>
  <si>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</si>
  <si>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</si>
  <si>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</si>
  <si>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</si>
  <si>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</si>
  <si>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</si>
  <si>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</si>
  <si>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</si>
  <si>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</si>
  <si>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</si>
  <si>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</si>
  <si>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</si>
  <si>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</si>
  <si>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</si>
  <si>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</si>
  <si>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</si>
  <si>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</si>
  <si>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</si>
  <si>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</si>
  <si>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</si>
  <si>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</si>
  <si>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</si>
  <si>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</si>
  <si>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</si>
  <si>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</si>
  <si>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</si>
  <si>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</si>
  <si>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</si>
  <si>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</si>
  <si>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</si>
  <si>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</si>
  <si>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</si>
  <si>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</si>
  <si>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</si>
  <si>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</si>
  <si>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</si>
  <si>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</si>
  <si>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</si>
  <si>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</si>
  <si>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</si>
  <si>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</si>
  <si>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</si>
  <si>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</si>
  <si>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</si>
  <si>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</si>
  <si>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</si>
  <si>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</si>
  <si>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</si>
  <si>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</si>
  <si>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</si>
  <si>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</si>
  <si>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</si>
  <si>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</si>
  <si>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</si>
  <si>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</si>
  <si>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</si>
  <si>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</si>
  <si>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</si>
  <si>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</si>
  <si>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</si>
  <si>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</si>
  <si>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</si>
  <si>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</si>
  <si>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</si>
  <si>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</si>
  <si>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</si>
  <si>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</si>
  <si>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</si>
  <si>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</si>
  <si>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</si>
  <si>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</si>
  <si>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</si>
  <si>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</si>
  <si>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</si>
  <si>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</si>
  <si>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</si>
  <si>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</si>
  <si>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</si>
  <si>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</si>
  <si>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</si>
  <si>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</si>
  <si>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</si>
  <si>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</si>
  <si>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</si>
  <si>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</si>
  <si>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</si>
  <si>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</si>
  <si>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</si>
  <si>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</si>
  <si>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</si>
  <si>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</si>
  <si>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</si>
  <si>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</si>
  <si>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</si>
  <si>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</si>
  <si>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</si>
  <si>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</si>
  <si>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</si>
  <si>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</si>
  <si>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</si>
  <si>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</si>
  <si>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</si>
  <si>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</si>
  <si>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</si>
  <si>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</si>
  <si>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</si>
  <si>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</si>
  <si>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</si>
  <si>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</si>
  <si>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</si>
  <si>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</si>
  <si>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</si>
  <si>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</si>
  <si>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</si>
  <si>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</si>
  <si>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</si>
  <si>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</si>
  <si>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</si>
  <si>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</si>
  <si>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</si>
  <si>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</si>
  <si>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</si>
  <si>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</si>
  <si>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</si>
  <si>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</si>
  <si>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</si>
  <si>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</si>
  <si>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</si>
  <si>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</si>
  <si>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</si>
  <si>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</si>
  <si>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</si>
  <si>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</si>
  <si>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</si>
  <si>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</si>
  <si>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</si>
  <si>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</si>
  <si>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</si>
  <si>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</si>
  <si>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</si>
  <si>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</si>
  <si>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</si>
  <si>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</si>
  <si>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</si>
  <si>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</si>
  <si>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</si>
  <si>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</si>
  <si>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</si>
  <si>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</si>
  <si>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</si>
  <si>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</si>
  <si>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</si>
  <si>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</si>
  <si>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</si>
  <si>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</si>
  <si>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</si>
  <si>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</si>
  <si>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</si>
  <si>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</si>
  <si>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</si>
  <si>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</si>
  <si>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</si>
  <si>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</si>
  <si>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</si>
  <si>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</si>
  <si>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</si>
  <si>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</si>
  <si>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</si>
  <si>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</si>
  <si>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</si>
  <si>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</si>
  <si>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</si>
  <si>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</si>
  <si>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</si>
  <si>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</si>
  <si>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</si>
  <si>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</si>
  <si>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</si>
  <si>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</si>
  <si>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</si>
  <si>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</si>
  <si>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</si>
  <si>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</si>
  <si>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</si>
  <si>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</si>
  <si>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</si>
  <si>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</si>
  <si>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</si>
  <si>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</si>
  <si>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</si>
  <si>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</si>
  <si>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</si>
  <si>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</si>
  <si>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</si>
  <si>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</si>
  <si>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</si>
  <si>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</si>
  <si>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</si>
  <si>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</si>
  <si>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</si>
  <si>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</si>
  <si>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</si>
  <si>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</si>
  <si>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</si>
  <si>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</si>
  <si>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</si>
  <si>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</si>
  <si>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</si>
  <si>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</si>
  <si>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</si>
  <si>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</si>
  <si>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</si>
  <si>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</si>
  <si>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</si>
  <si>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</si>
  <si>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</si>
  <si>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</si>
  <si>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</si>
  <si>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</si>
  <si>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</si>
  <si>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</si>
  <si>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</si>
  <si>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</si>
  <si>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</si>
  <si>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</si>
  <si>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</si>
  <si>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</si>
  <si>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</si>
  <si>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</si>
  <si>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</si>
  <si>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</si>
  <si>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</si>
  <si>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</si>
  <si>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</si>
  <si>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</si>
  <si>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</si>
  <si>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</si>
  <si>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</si>
  <si>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</si>
  <si>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</si>
  <si>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</si>
  <si>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</si>
  <si>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</si>
  <si>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</si>
  <si>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</si>
  <si>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</si>
  <si>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</si>
  <si>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</si>
  <si>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</si>
  <si>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</si>
  <si>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</si>
  <si>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</si>
  <si>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</si>
  <si>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</si>
  <si>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</si>
  <si>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</si>
  <si>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</si>
  <si>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</si>
  <si>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</si>
  <si>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</si>
  <si>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</si>
  <si>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</si>
  <si>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</si>
  <si>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</si>
  <si>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</si>
  <si>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</si>
  <si>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</si>
  <si>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</si>
  <si>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</si>
  <si>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</si>
  <si>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</si>
  <si>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</si>
  <si>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</si>
  <si>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</si>
  <si>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</si>
  <si>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</si>
  <si>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</si>
  <si>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</si>
  <si>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</si>
  <si>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</si>
  <si>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</si>
  <si>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</si>
  <si>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</si>
  <si>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</si>
  <si>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</si>
  <si>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</si>
  <si>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</si>
  <si>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</si>
  <si>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</si>
  <si>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</si>
  <si>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</si>
  <si>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</si>
  <si>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</si>
  <si>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</si>
  <si>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</si>
  <si>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</si>
  <si>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</si>
  <si>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</si>
  <si>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</si>
  <si>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</si>
  <si>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</si>
  <si>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</si>
  <si>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</si>
  <si>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</si>
  <si>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</si>
  <si>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</si>
  <si>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</si>
  <si>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</si>
  <si>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</si>
  <si>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</si>
  <si>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</si>
  <si>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</si>
  <si>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</si>
  <si>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</si>
  <si>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</si>
  <si>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</si>
  <si>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</si>
  <si>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</si>
  <si>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</si>
  <si>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</si>
  <si>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</si>
  <si>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</si>
  <si>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</si>
  <si>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</si>
  <si>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</si>
  <si>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</si>
  <si>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</si>
  <si>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</si>
  <si>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</si>
  <si>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</si>
  <si>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</si>
  <si>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</si>
  <si>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</si>
  <si>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</si>
  <si>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</si>
  <si>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</si>
  <si>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</si>
  <si>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</si>
  <si>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</si>
  <si>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</si>
  <si>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</si>
  <si>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</si>
  <si>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</si>
  <si>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</si>
  <si>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</si>
  <si>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</si>
  <si>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</si>
  <si>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</si>
  <si>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</si>
  <si>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</si>
  <si>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</si>
  <si>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</si>
  <si>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</si>
  <si>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</si>
  <si>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</si>
  <si>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</si>
  <si>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</si>
  <si>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</si>
  <si>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</si>
  <si>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</si>
  <si>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</si>
  <si>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</si>
  <si>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</si>
  <si>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</si>
  <si>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</si>
  <si>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</si>
  <si>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</si>
  <si>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</si>
  <si>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</si>
  <si>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</si>
  <si>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</si>
  <si>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</si>
  <si>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</si>
  <si>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</si>
  <si>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</si>
  <si>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</si>
  <si>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</si>
  <si>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</si>
  <si>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</si>
  <si>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</si>
  <si>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</si>
  <si>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</si>
  <si>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</si>
  <si>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</si>
  <si>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</si>
  <si>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</si>
  <si>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</si>
  <si>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</si>
  <si>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</si>
  <si>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</si>
  <si>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</si>
  <si>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</si>
  <si>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</si>
  <si>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</si>
  <si>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</si>
  <si>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</si>
  <si>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</si>
  <si>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</si>
  <si>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</si>
  <si>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</si>
  <si>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</si>
  <si>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</si>
  <si>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</si>
  <si>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</si>
  <si>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</si>
  <si>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</si>
  <si>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</si>
  <si>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</si>
  <si>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</si>
  <si>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</si>
  <si>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</si>
  <si>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</si>
  <si>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</si>
  <si>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</si>
  <si>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</si>
  <si>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</si>
  <si>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</si>
  <si>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</si>
  <si>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</si>
  <si>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</si>
  <si>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</si>
  <si>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</si>
  <si>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</si>
  <si>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</si>
  <si>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</si>
  <si>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</si>
  <si>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</si>
  <si>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</si>
  <si>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</si>
  <si>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</si>
  <si>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</si>
  <si>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</si>
  <si>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</si>
  <si>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</si>
  <si>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</si>
  <si>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</si>
  <si>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</si>
  <si>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</si>
  <si>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</si>
  <si>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</si>
  <si>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</si>
  <si>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</si>
  <si>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</si>
  <si>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</si>
  <si>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</si>
  <si>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</si>
  <si>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</si>
  <si>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</si>
  <si>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</si>
  <si>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</si>
  <si>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</si>
  <si>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</si>
  <si>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</si>
  <si>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</si>
  <si>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</si>
  <si>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</si>
  <si>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</si>
  <si>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</si>
  <si>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</si>
  <si>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</si>
  <si>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</si>
  <si>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</si>
  <si>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</si>
  <si>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</si>
  <si>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</si>
  <si>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</si>
  <si>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</si>
  <si>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</si>
  <si>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</si>
  <si>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</si>
  <si>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</si>
  <si>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</si>
  <si>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</si>
  <si>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</si>
  <si>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</si>
  <si>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</si>
  <si>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</si>
  <si>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</si>
  <si>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</si>
  <si>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</si>
  <si>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</si>
  <si>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</si>
  <si>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</si>
  <si>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</si>
  <si>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</si>
  <si>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</si>
  <si>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</si>
  <si>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</si>
  <si>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</si>
  <si>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</si>
  <si>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</si>
  <si>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</si>
  <si>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</si>
  <si>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</si>
  <si>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</si>
  <si>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</si>
  <si>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</si>
  <si>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</si>
  <si>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</si>
  <si>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</si>
  <si>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</si>
  <si>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</si>
  <si>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</si>
  <si>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</si>
  <si>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</si>
  <si>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</si>
  <si>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</si>
  <si>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</si>
  <si>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</si>
  <si>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</si>
  <si>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</si>
  <si>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</si>
  <si>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</si>
  <si>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</si>
  <si>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</si>
  <si>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</si>
  <si>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</si>
  <si>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</si>
  <si>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</si>
  <si>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</si>
  <si>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</si>
  <si>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</si>
  <si>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</si>
  <si>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</si>
  <si>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</si>
  <si>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</si>
  <si>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</si>
  <si>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</si>
  <si>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</si>
  <si>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</si>
  <si>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</si>
  <si>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</si>
  <si>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</si>
  <si>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</si>
  <si>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</si>
  <si>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</si>
  <si>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</si>
  <si>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</si>
  <si>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</si>
  <si>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</si>
  <si>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</si>
  <si>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</si>
  <si>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</si>
  <si>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</si>
  <si>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</si>
  <si>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</si>
  <si>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</si>
  <si>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</si>
  <si>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</si>
  <si>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</si>
  <si>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</si>
  <si>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</si>
  <si>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</si>
  <si>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</si>
  <si>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</si>
  <si>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</si>
  <si>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</si>
  <si>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</si>
  <si>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</si>
  <si>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</si>
  <si>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</si>
  <si>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</si>
  <si>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</si>
  <si>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</si>
  <si>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</si>
  <si>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</si>
  <si>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</si>
  <si>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</si>
  <si>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</si>
  <si>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</si>
  <si>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</si>
  <si>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</si>
  <si>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</si>
  <si>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</si>
  <si>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</si>
  <si>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</si>
  <si>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</si>
  <si>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</si>
  <si>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</si>
  <si>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</si>
  <si>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</si>
  <si>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</si>
  <si>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</si>
  <si>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</si>
  <si>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</si>
  <si>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</si>
  <si>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</si>
  <si>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</si>
  <si>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</si>
  <si>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</si>
  <si>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</si>
  <si>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</si>
  <si>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</si>
  <si>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</si>
  <si>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</si>
  <si>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</si>
  <si>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</si>
  <si>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</si>
  <si>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</si>
  <si>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</si>
  <si>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</si>
  <si>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</si>
  <si>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</si>
  <si>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</si>
  <si>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</si>
  <si>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</si>
  <si>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</si>
  <si>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</si>
  <si>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</si>
  <si>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</si>
  <si>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</si>
  <si>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</si>
  <si>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</si>
  <si>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</si>
  <si>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</si>
  <si>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</si>
  <si>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</si>
  <si>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</si>
  <si>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</si>
  <si>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</si>
  <si>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</si>
  <si>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</si>
  <si>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</si>
  <si>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</si>
  <si>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</si>
  <si>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</si>
  <si>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</si>
  <si>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</si>
  <si>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</si>
  <si>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</si>
  <si>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</si>
  <si>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</si>
  <si>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</si>
  <si>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</si>
  <si>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</si>
  <si>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</si>
  <si>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</si>
  <si>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</si>
  <si>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</si>
  <si>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</si>
  <si>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</si>
  <si>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</si>
  <si>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</si>
  <si>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</si>
  <si>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</si>
  <si>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</si>
  <si>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</si>
  <si>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</si>
  <si>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</si>
  <si>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</si>
  <si>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</si>
  <si>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</si>
  <si>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</si>
  <si>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</si>
  <si>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</si>
  <si>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</si>
  <si>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</si>
  <si>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</si>
  <si>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</si>
  <si>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</si>
  <si>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</si>
  <si>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</si>
  <si>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</si>
  <si>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</si>
  <si>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</si>
  <si>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</si>
  <si>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</si>
  <si>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</si>
  <si>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</si>
  <si>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</si>
  <si>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</si>
  <si>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</si>
  <si>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</si>
  <si>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</si>
  <si>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</si>
  <si>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</si>
  <si>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</si>
  <si>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</si>
  <si>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</si>
  <si>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</si>
  <si>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</si>
  <si>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</si>
  <si>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</si>
  <si>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</si>
  <si>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</si>
  <si>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</si>
  <si>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</si>
  <si>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</si>
  <si>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</si>
  <si>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</si>
  <si>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</si>
  <si>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</si>
  <si>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</si>
  <si>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</si>
  <si>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</si>
  <si>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</si>
  <si>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</si>
  <si>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</si>
  <si>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</si>
  <si>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</si>
  <si>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</si>
  <si>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</si>
  <si>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</si>
  <si>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</si>
  <si>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</si>
  <si>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</si>
  <si>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</si>
  <si>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</si>
  <si>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</si>
  <si>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</si>
  <si>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</si>
  <si>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</si>
  <si>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</si>
  <si>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</si>
  <si>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</si>
  <si>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</si>
  <si>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</si>
  <si>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</si>
  <si>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</si>
  <si>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</si>
  <si>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</si>
  <si>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</si>
  <si>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</si>
  <si>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</si>
  <si>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</si>
  <si>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</si>
  <si>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</si>
  <si>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</si>
  <si>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</si>
  <si>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</si>
  <si>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</si>
  <si>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</si>
  <si>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</si>
  <si>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</si>
  <si>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</si>
  <si>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</si>
  <si>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</si>
  <si>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</si>
  <si>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</si>
  <si>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</si>
  <si>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</si>
  <si>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</si>
  <si>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</si>
  <si>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</si>
  <si>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</si>
  <si>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</si>
  <si>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</si>
  <si>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</si>
  <si>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</si>
  <si>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</si>
  <si>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</si>
  <si>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</si>
  <si>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</si>
  <si>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</si>
  <si>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</si>
  <si>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</si>
  <si>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</si>
  <si>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</si>
  <si>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</si>
  <si>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</si>
  <si>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</si>
  <si>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</si>
  <si>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</si>
  <si>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</si>
  <si>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</si>
  <si>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</si>
  <si>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</si>
  <si>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</si>
  <si>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</si>
  <si>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</si>
  <si>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</si>
  <si>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</si>
  <si>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</si>
  <si>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</si>
  <si>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</si>
  <si>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</si>
  <si>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</si>
  <si>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</si>
  <si>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</si>
  <si>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</si>
  <si>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</si>
  <si>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</si>
  <si>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</si>
  <si>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</si>
  <si>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</si>
  <si>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</si>
  <si>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</si>
  <si>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</si>
  <si>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</si>
  <si>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</si>
  <si>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</si>
  <si>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</si>
  <si>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</si>
  <si>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</si>
  <si>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</si>
  <si>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</si>
  <si>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</si>
  <si>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</si>
  <si>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</si>
  <si>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</si>
  <si>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</si>
  <si>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</si>
  <si>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</si>
  <si>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</si>
  <si>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</si>
  <si>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</si>
  <si>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</si>
  <si>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</si>
  <si>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</si>
  <si>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</si>
  <si>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</si>
  <si>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</si>
  <si>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</si>
  <si>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</si>
  <si>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</si>
  <si>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</si>
  <si>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</si>
  <si>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</si>
  <si>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</si>
  <si>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</si>
  <si>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</si>
  <si>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</si>
  <si>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</si>
  <si>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</si>
  <si>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</si>
  <si>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</si>
  <si>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</si>
  <si>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</si>
  <si>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</si>
  <si>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</si>
  <si>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</si>
  <si>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</si>
  <si>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</si>
  <si>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</si>
  <si>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</si>
  <si>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</si>
  <si>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</si>
  <si>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</si>
  <si>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</si>
  <si>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</si>
  <si>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</si>
  <si>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</si>
  <si>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</si>
  <si>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</si>
  <si>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</si>
  <si>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</si>
  <si>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</si>
  <si>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</si>
  <si>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</si>
  <si>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</si>
  <si>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</si>
  <si>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</si>
  <si>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</si>
  <si>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</si>
  <si>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</si>
  <si>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</si>
  <si>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</si>
  <si>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</si>
  <si>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</si>
  <si>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</si>
  <si>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</si>
  <si>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</si>
  <si>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</si>
  <si>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</si>
  <si>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</si>
  <si>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</si>
  <si>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</si>
  <si>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</si>
  <si>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</si>
  <si>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</si>
  <si>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</si>
  <si>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</si>
  <si>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</si>
  <si>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</si>
  <si>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</si>
  <si>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</si>
  <si>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</si>
  <si>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</si>
  <si>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</si>
  <si>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</si>
  <si>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</si>
  <si>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</si>
  <si>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</si>
  <si>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</si>
  <si>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</si>
  <si>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</si>
  <si>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</si>
  <si>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</si>
  <si>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</si>
  <si>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</si>
  <si>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</si>
  <si>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</si>
  <si>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</si>
  <si>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</si>
  <si>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</si>
  <si>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</si>
  <si>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</si>
  <si>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</si>
  <si>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</si>
  <si>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</si>
  <si>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</si>
  <si>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</si>
  <si>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</si>
  <si>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</si>
  <si>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</si>
  <si>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</si>
  <si>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</si>
  <si>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</si>
  <si>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</si>
  <si>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</si>
  <si>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</si>
  <si>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</si>
  <si>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</si>
  <si>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</si>
  <si>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</si>
  <si>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</si>
  <si>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</si>
  <si>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</si>
  <si>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</si>
  <si>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</si>
  <si>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</si>
  <si>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</si>
  <si>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</si>
  <si>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</si>
  <si>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</si>
  <si>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</si>
  <si>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</si>
  <si>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</si>
  <si>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</si>
  <si>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</si>
  <si>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</si>
  <si>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</si>
  <si>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</si>
  <si>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</si>
  <si>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</si>
  <si>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</si>
  <si>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</si>
  <si>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</si>
  <si>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</si>
  <si>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</si>
  <si>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</si>
  <si>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</si>
  <si>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</si>
  <si>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</si>
  <si>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</si>
  <si>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</si>
  <si>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</si>
  <si>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</si>
  <si>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</si>
  <si>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</si>
  <si>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</si>
  <si>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</si>
  <si>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</si>
  <si>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</si>
  <si>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</si>
  <si>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</si>
  <si>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</si>
  <si>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</si>
  <si>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</si>
  <si>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</si>
  <si>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</si>
  <si>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</si>
  <si>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</si>
  <si>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</si>
  <si>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</si>
  <si>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</si>
  <si>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</si>
  <si>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</si>
  <si>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</si>
  <si>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</si>
  <si>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</si>
  <si>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</si>
  <si>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</si>
  <si>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</si>
  <si>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</si>
  <si>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</si>
  <si>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</si>
  <si>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</si>
  <si>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</si>
  <si>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</si>
  <si>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</si>
  <si>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</si>
  <si>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</si>
  <si>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</si>
  <si>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</si>
  <si>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</si>
  <si>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</si>
  <si>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</si>
  <si>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</si>
  <si>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</si>
  <si>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</si>
  <si>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</si>
  <si>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</si>
  <si>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</si>
  <si>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</si>
  <si>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</si>
  <si>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</si>
  <si>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</si>
  <si>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</si>
  <si>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</si>
  <si>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</si>
  <si>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</si>
  <si>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</si>
  <si>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</si>
  <si>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</si>
  <si>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</si>
  <si>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</si>
  <si>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</si>
  <si>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</si>
  <si>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</si>
  <si>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</si>
  <si>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</si>
  <si>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</si>
  <si>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</si>
  <si>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</si>
  <si>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</si>
  <si>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</si>
  <si>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</si>
  <si>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</si>
  <si>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</si>
  <si>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</si>
  <si>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</si>
  <si>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</si>
  <si>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</si>
  <si>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</si>
  <si>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</si>
  <si>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</si>
  <si>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</si>
  <si>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</si>
  <si>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</si>
  <si>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</si>
  <si>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</si>
  <si>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</si>
  <si>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</si>
  <si>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</si>
  <si>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</si>
  <si>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</si>
  <si>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</si>
  <si>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</si>
  <si>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</si>
  <si>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</si>
  <si>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</si>
  <si>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</si>
  <si>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</si>
  <si>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</si>
  <si>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</si>
  <si>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</si>
  <si>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</si>
  <si>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</si>
  <si>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</si>
  <si>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</si>
  <si>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</si>
  <si>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</si>
  <si>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</si>
  <si>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</si>
  <si>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</si>
  <si>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</si>
  <si>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</si>
  <si>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</si>
  <si>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</si>
  <si>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</si>
  <si>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</si>
  <si>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</si>
  <si>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</si>
  <si>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</si>
  <si>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</si>
  <si>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</si>
  <si>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</si>
  <si>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</si>
  <si>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</si>
  <si>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</si>
  <si>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</si>
  <si>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</si>
  <si>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</si>
  <si>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</si>
  <si>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</si>
  <si>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</si>
  <si>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</si>
  <si>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</si>
  <si>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</si>
  <si>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</si>
  <si>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</si>
  <si>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</si>
  <si>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</si>
  <si>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</si>
  <si>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</si>
  <si>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</si>
  <si>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</si>
  <si>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</si>
  <si>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</si>
  <si>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</si>
  <si>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</si>
  <si>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</si>
  <si>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</si>
  <si>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</si>
  <si>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</si>
  <si>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</si>
  <si>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</si>
  <si>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</si>
  <si>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</si>
  <si>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</si>
  <si>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</si>
  <si>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</si>
  <si>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</si>
  <si>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</si>
  <si>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</si>
  <si>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</si>
  <si>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</si>
  <si>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</si>
  <si>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</si>
  <si>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</si>
  <si>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</si>
  <si>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</si>
  <si>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</si>
  <si>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</si>
  <si>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</si>
  <si>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</si>
  <si>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</si>
  <si>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</si>
  <si>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</si>
  <si>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</si>
  <si>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</si>
  <si>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</si>
  <si>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</si>
  <si>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</si>
  <si>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</si>
  <si>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</si>
  <si>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</si>
  <si>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</si>
  <si>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</si>
  <si>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</si>
  <si>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</si>
  <si>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</si>
  <si>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</si>
  <si>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</si>
  <si>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</si>
  <si>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</si>
  <si>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</si>
  <si>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</si>
  <si>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</si>
  <si>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</si>
  <si>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</si>
  <si>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</si>
  <si>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</si>
  <si>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</si>
  <si>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</si>
  <si>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</si>
  <si>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</si>
  <si>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</si>
  <si>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</si>
  <si>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</si>
  <si>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</si>
  <si>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</si>
  <si>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</si>
  <si>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</si>
  <si>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</si>
  <si>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</si>
  <si>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</si>
  <si>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</si>
  <si>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</si>
  <si>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</si>
  <si>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</si>
  <si>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</si>
  <si>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</si>
  <si>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</si>
  <si>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</si>
  <si>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</si>
  <si>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</si>
  <si>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</si>
  <si>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</si>
  <si>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</si>
  <si>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</si>
  <si>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</si>
  <si>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</si>
  <si>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</si>
  <si>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</si>
  <si>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</si>
  <si>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</si>
  <si>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</si>
  <si>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</si>
  <si>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</si>
  <si>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</si>
  <si>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</si>
  <si>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</si>
  <si>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</si>
  <si>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</si>
  <si>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</si>
  <si>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</si>
  <si>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</si>
  <si>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</si>
  <si>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</si>
  <si>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</si>
  <si>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</si>
  <si>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</si>
  <si>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</si>
  <si>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</si>
  <si>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</si>
  <si>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</si>
  <si>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</si>
  <si>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</si>
  <si>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</si>
  <si>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</si>
  <si>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</si>
  <si>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</si>
  <si>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</si>
  <si>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</si>
  <si>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</si>
  <si>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</si>
  <si>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</si>
  <si>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</si>
  <si>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</si>
  <si>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</si>
  <si>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</si>
  <si>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</si>
  <si>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</si>
  <si>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</si>
  <si>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</si>
  <si>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</si>
  <si>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</si>
  <si>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</si>
  <si>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</si>
  <si>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</si>
  <si>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</si>
  <si>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</si>
  <si>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</si>
  <si>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</si>
  <si>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</si>
  <si>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</si>
  <si>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</si>
  <si>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</si>
  <si>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</si>
  <si>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</si>
  <si>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</si>
  <si>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</si>
  <si>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</si>
  <si>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</si>
  <si>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</si>
  <si>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</si>
  <si>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</si>
  <si>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</si>
  <si>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</si>
  <si>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</si>
  <si>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</si>
  <si>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</si>
  <si>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</si>
  <si>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</si>
  <si>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</si>
  <si>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</si>
  <si>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</si>
  <si>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</si>
  <si>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</si>
  <si>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</si>
  <si>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</si>
  <si>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</si>
  <si>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</si>
  <si>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</si>
  <si>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</si>
  <si>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</si>
  <si>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</si>
  <si>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</si>
  <si>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</si>
  <si>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</si>
  <si>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</si>
  <si>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</si>
  <si>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</si>
  <si>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</si>
  <si>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</si>
  <si>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</si>
  <si>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</si>
  <si>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</si>
  <si>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</si>
  <si>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</si>
  <si>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</si>
  <si>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</si>
  <si>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</si>
  <si>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</si>
  <si>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</si>
  <si>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</si>
  <si>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</si>
  <si>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</si>
  <si>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</si>
  <si>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</si>
  <si>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</si>
  <si>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</si>
  <si>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</si>
  <si>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</si>
  <si>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</si>
  <si>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</si>
  <si>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</si>
  <si>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</si>
  <si>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</si>
  <si>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</si>
  <si>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</si>
  <si>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</si>
  <si>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</si>
  <si>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</si>
  <si>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</si>
  <si>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</si>
  <si>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</si>
  <si>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</si>
  <si>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</si>
  <si>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</si>
  <si>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</si>
  <si>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</si>
  <si>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</si>
  <si>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</si>
  <si>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</si>
  <si>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</si>
  <si>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</si>
  <si>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</si>
  <si>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</si>
  <si>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</si>
  <si>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</si>
  <si>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</si>
  <si>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</si>
  <si>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</si>
  <si>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</si>
  <si>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</si>
  <si>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</si>
  <si>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</si>
  <si>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</si>
  <si>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</si>
  <si>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</si>
  <si>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</si>
  <si>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</si>
  <si>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</si>
  <si>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</si>
  <si>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</si>
  <si>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</si>
  <si>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</si>
  <si>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</si>
  <si>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</si>
  <si>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</si>
  <si>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</si>
  <si>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</si>
  <si>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</si>
  <si>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</si>
  <si>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</si>
  <si>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</si>
  <si>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</si>
  <si>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</si>
  <si>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</si>
  <si>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</si>
  <si>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</si>
  <si>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</si>
  <si>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</si>
  <si>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</si>
  <si>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</si>
  <si>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</si>
  <si>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</si>
  <si>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</si>
  <si>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</si>
  <si>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</si>
  <si>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</si>
  <si>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</si>
  <si>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</si>
  <si>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</si>
  <si>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</si>
  <si>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</si>
  <si>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</si>
  <si>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</si>
  <si>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</si>
  <si>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</si>
  <si>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</si>
  <si>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</si>
  <si>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</si>
  <si>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</si>
  <si>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</si>
  <si>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</si>
  <si>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</si>
  <si>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</si>
  <si>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</si>
  <si>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</si>
  <si>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</si>
  <si>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</si>
  <si>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</si>
  <si>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</si>
  <si>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</si>
  <si>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</si>
  <si>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</si>
  <si>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</si>
  <si>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</si>
  <si>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</si>
  <si>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</si>
  <si>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</si>
  <si>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</si>
  <si>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</si>
  <si>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</si>
  <si>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</si>
  <si>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</si>
  <si>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</si>
  <si>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</si>
  <si>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</si>
  <si>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</si>
  <si>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</si>
  <si>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</si>
  <si>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</si>
  <si>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</si>
  <si>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</si>
  <si>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</si>
  <si>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</si>
  <si>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</si>
  <si>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</si>
  <si>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</si>
  <si>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</si>
  <si>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</si>
  <si>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</si>
  <si>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</si>
  <si>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</si>
  <si>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</si>
  <si>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</si>
  <si>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</si>
  <si>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</si>
  <si>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</si>
  <si>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</si>
  <si>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</si>
  <si>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</si>
  <si>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</si>
  <si>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</si>
  <si>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</si>
  <si>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</si>
  <si>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</si>
  <si>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</si>
  <si>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</si>
  <si>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</si>
  <si>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</si>
  <si>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</si>
  <si>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</si>
  <si>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</si>
  <si>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</si>
  <si>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</si>
  <si>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</si>
  <si>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</si>
  <si>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</si>
  <si>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</si>
  <si>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</si>
  <si>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</si>
  <si>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</si>
  <si>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</si>
  <si>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</si>
  <si>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</si>
  <si>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</si>
  <si>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</si>
  <si>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</si>
  <si>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</si>
  <si>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</si>
  <si>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</si>
  <si>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</si>
  <si>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</si>
  <si>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</si>
  <si>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</si>
  <si>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</si>
  <si>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</si>
  <si>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</si>
  <si>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</si>
  <si>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</si>
  <si>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</si>
  <si>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</si>
  <si>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</si>
  <si>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</si>
  <si>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</si>
  <si>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</si>
  <si>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</si>
  <si>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</si>
  <si>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</si>
  <si>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</si>
  <si>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</si>
  <si>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</si>
  <si>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</si>
  <si>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</si>
  <si>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</si>
  <si>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</si>
  <si>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</si>
  <si>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</si>
  <si>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</si>
  <si>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</si>
  <si>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</si>
  <si>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</si>
  <si>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</si>
  <si>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</si>
  <si>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</si>
  <si>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</si>
  <si>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</si>
  <si>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</si>
  <si>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</si>
  <si>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</si>
  <si>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</si>
  <si>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</si>
  <si>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</si>
  <si>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</si>
  <si>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</si>
  <si>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</si>
  <si>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</si>
  <si>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</si>
  <si>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</si>
  <si>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</si>
  <si>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</si>
  <si>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</si>
  <si>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</si>
  <si>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</si>
  <si>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</si>
  <si>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</si>
  <si>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</si>
  <si>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</si>
  <si>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</si>
  <si>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</si>
  <si>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</si>
  <si>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</si>
  <si>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</si>
  <si>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</si>
  <si>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</si>
  <si>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</si>
  <si>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</si>
  <si>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</si>
  <si>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</si>
  <si>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</si>
  <si>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</si>
  <si>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</si>
  <si>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</si>
  <si>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</si>
  <si>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</si>
  <si>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</si>
  <si>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</si>
  <si>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</si>
  <si>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</si>
  <si>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</si>
  <si>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</si>
  <si>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</si>
  <si>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</si>
  <si>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</si>
  <si>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</si>
  <si>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</si>
  <si>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</si>
  <si>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</si>
  <si>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</si>
  <si>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</si>
  <si>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</si>
  <si>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</si>
  <si>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</si>
  <si>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</si>
  <si>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</si>
  <si>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</si>
  <si>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</si>
  <si>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</si>
  <si>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</si>
  <si>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</si>
  <si>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</si>
  <si>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</si>
  <si>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</si>
  <si>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</si>
  <si>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</si>
  <si>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</si>
  <si>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</si>
  <si>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</si>
  <si>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</si>
  <si>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</si>
  <si>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</si>
  <si>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</si>
  <si>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</si>
  <si>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</si>
  <si>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</si>
  <si>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</si>
  <si>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</si>
  <si>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</si>
  <si>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</si>
  <si>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</si>
  <si>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</si>
  <si>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</si>
  <si>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</si>
  <si>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</si>
  <si>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</si>
  <si>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</si>
  <si>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</si>
  <si>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</si>
  <si>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</si>
  <si>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</si>
  <si>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</si>
  <si>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</si>
  <si>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</si>
  <si>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</si>
  <si>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</si>
  <si>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</si>
  <si>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</si>
  <si>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</si>
  <si>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</si>
  <si>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</si>
  <si>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</si>
  <si>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</si>
  <si>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</si>
  <si>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</si>
  <si>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</si>
  <si>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</si>
  <si>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</si>
  <si>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</si>
  <si>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</si>
  <si>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</si>
  <si>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</si>
  <si>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</si>
  <si>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</si>
  <si>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</si>
  <si>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</si>
  <si>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</si>
  <si>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</si>
  <si>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</si>
  <si>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</si>
  <si>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</si>
  <si>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</si>
  <si>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</si>
  <si>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</si>
  <si>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</si>
  <si>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</si>
  <si>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</si>
  <si>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</si>
  <si>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</si>
  <si>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</si>
  <si>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</si>
  <si>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</si>
  <si>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</si>
  <si>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</si>
  <si>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</si>
  <si>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</si>
  <si>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</si>
  <si>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</si>
  <si>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</si>
  <si>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</si>
  <si>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</si>
  <si>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</si>
  <si>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</si>
  <si>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</si>
  <si>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</si>
  <si>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</si>
  <si>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</si>
  <si>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</si>
  <si>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</si>
  <si>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</si>
  <si>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</si>
  <si>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</si>
  <si>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</si>
  <si>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</si>
  <si>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</si>
  <si>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</si>
  <si>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</si>
  <si>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</si>
  <si>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</si>
  <si>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</si>
  <si>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</si>
  <si>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</si>
  <si>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</si>
  <si>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</si>
  <si>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</si>
  <si>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</si>
  <si>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</si>
  <si>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</si>
  <si>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</si>
  <si>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</si>
  <si>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</si>
  <si>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</si>
  <si>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</si>
  <si>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</si>
  <si>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</si>
  <si>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</si>
  <si>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</si>
  <si>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</si>
  <si>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</si>
  <si>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</si>
  <si>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</si>
  <si>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</si>
  <si>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</si>
  <si>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</si>
  <si>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</si>
  <si>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</si>
  <si>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</si>
  <si>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</si>
  <si>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</si>
  <si>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</si>
  <si>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</si>
  <si>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</si>
  <si>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</si>
  <si>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</si>
  <si>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</si>
  <si>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</si>
  <si>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</si>
  <si>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</si>
  <si>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</si>
  <si>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</si>
  <si>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</si>
  <si>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</si>
  <si>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</si>
  <si>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</si>
  <si>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</si>
  <si>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</si>
  <si>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</si>
  <si>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</si>
  <si>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</si>
  <si>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</si>
  <si>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</si>
  <si>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</si>
  <si>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</si>
  <si>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</si>
  <si>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</si>
  <si>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</si>
  <si>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</si>
  <si>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</si>
  <si>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</si>
  <si>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</si>
  <si>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</si>
  <si>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</si>
  <si>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</si>
  <si>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</si>
  <si>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</si>
  <si>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</si>
  <si>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</si>
  <si>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</si>
  <si>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</si>
  <si>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</si>
  <si>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</si>
  <si>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</si>
  <si>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</si>
  <si>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</si>
  <si>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</si>
  <si>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</si>
  <si>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</si>
  <si>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</si>
  <si>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</si>
  <si>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</si>
  <si>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</si>
  <si>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</si>
  <si>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</si>
  <si>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</si>
  <si>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</si>
  <si>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</si>
  <si>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</si>
  <si>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</si>
  <si>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</si>
  <si>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</si>
  <si>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</si>
  <si>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</si>
  <si>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</si>
  <si>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</si>
  <si>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</si>
  <si>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</si>
  <si>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</si>
  <si>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</si>
  <si>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</si>
  <si>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</si>
  <si>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</si>
  <si>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</si>
  <si>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</si>
  <si>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</si>
  <si>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</si>
  <si>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</si>
  <si>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</si>
  <si>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</si>
  <si>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</si>
  <si>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</si>
  <si>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</si>
  <si>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</si>
  <si>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</si>
  <si>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</si>
  <si>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</si>
  <si>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</si>
  <si>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</si>
  <si>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</si>
  <si>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</si>
  <si>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</si>
  <si>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</si>
  <si>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</si>
  <si>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</si>
  <si>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</si>
  <si>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</si>
  <si>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</si>
  <si>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</si>
  <si>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</si>
  <si>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</si>
  <si>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</si>
  <si>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</si>
  <si>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</si>
  <si>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</si>
  <si>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</si>
  <si>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</si>
  <si>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</si>
  <si>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</si>
  <si>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</si>
  <si>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</si>
  <si>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</si>
  <si>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</si>
  <si>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</si>
  <si>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</si>
  <si>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</si>
  <si>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</si>
  <si>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</si>
  <si>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</si>
  <si>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</si>
  <si>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</si>
  <si>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</si>
  <si>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</si>
  <si>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</si>
  <si>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</si>
  <si>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</si>
  <si>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</si>
  <si>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</si>
  <si>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</si>
  <si>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</si>
  <si>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</si>
  <si>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</si>
  <si>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</si>
  <si>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</si>
  <si>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</si>
  <si>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</si>
  <si>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</si>
  <si>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</si>
  <si>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</si>
  <si>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</si>
  <si>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</si>
  <si>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</si>
  <si>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</si>
  <si>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</si>
  <si>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</si>
  <si>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</si>
  <si>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</si>
  <si>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</si>
  <si>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</si>
  <si>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</si>
  <si>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</si>
  <si>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</si>
  <si>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</si>
  <si>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</si>
  <si>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</si>
  <si>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</si>
  <si>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</si>
  <si>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</si>
  <si>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</si>
  <si>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</si>
  <si>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</si>
  <si>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</si>
  <si>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</si>
  <si>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</si>
  <si>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</si>
  <si>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</si>
  <si>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</si>
  <si>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</si>
  <si>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</si>
  <si>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</si>
  <si>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</si>
  <si>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</si>
  <si>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</si>
  <si>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</si>
  <si>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</si>
  <si>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</si>
  <si>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</si>
  <si>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</si>
  <si>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</si>
  <si>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</si>
  <si>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</si>
  <si>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</si>
  <si>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</si>
  <si>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</si>
  <si>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</si>
  <si>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</si>
  <si>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</si>
  <si>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</si>
  <si>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</si>
  <si>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</si>
  <si>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</si>
  <si>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</si>
  <si>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</si>
  <si>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</si>
  <si>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</si>
  <si>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</si>
  <si>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</si>
  <si>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</si>
  <si>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</si>
  <si>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</si>
  <si>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</si>
  <si>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</si>
  <si>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</si>
  <si>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</si>
  <si>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</si>
  <si>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</si>
  <si>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</si>
  <si>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</si>
  <si>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</si>
  <si>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</si>
  <si>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</si>
  <si>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</si>
  <si>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</si>
  <si>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</si>
  <si>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</si>
  <si>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</si>
  <si>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</si>
  <si>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</si>
  <si>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</si>
  <si>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</si>
  <si>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</si>
  <si>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</si>
  <si>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</si>
  <si>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</si>
  <si>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</si>
  <si>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</si>
  <si>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</si>
  <si>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</si>
  <si>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</si>
  <si>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</si>
  <si>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</si>
  <si>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</si>
  <si>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</si>
  <si>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</si>
  <si>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</si>
  <si>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</si>
  <si>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</si>
  <si>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</si>
  <si>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</si>
  <si>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</si>
  <si>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</si>
  <si>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</si>
  <si>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</si>
  <si>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</si>
  <si>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</si>
  <si>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</si>
  <si>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</si>
  <si>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</si>
  <si>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</si>
  <si>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</si>
  <si>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</si>
  <si>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</si>
  <si>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</si>
  <si>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</si>
  <si>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</si>
  <si>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</si>
  <si>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</si>
  <si>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</si>
  <si>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</si>
  <si>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</si>
  <si>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</si>
  <si>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</si>
  <si>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</si>
  <si>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</si>
  <si>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</si>
  <si>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</si>
  <si>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</si>
  <si>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</si>
  <si>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</si>
  <si>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</si>
  <si>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</si>
  <si>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</si>
  <si>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</si>
  <si>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</si>
  <si>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</si>
  <si>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</si>
  <si>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</si>
  <si>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</si>
  <si>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</si>
  <si>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</si>
  <si>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</si>
  <si>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</si>
  <si>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</si>
  <si>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</si>
  <si>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</si>
  <si>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</si>
  <si>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</si>
  <si>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</si>
  <si>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</si>
  <si>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</si>
  <si>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</si>
  <si>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</si>
  <si>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</si>
  <si>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</si>
  <si>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</si>
  <si>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</si>
  <si>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</si>
  <si>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</si>
  <si>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</si>
  <si>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</si>
  <si>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</si>
  <si>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</si>
  <si>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</si>
  <si>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</si>
  <si>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</si>
  <si>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</si>
  <si>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</si>
  <si>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</si>
  <si>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</si>
  <si>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</si>
  <si>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</si>
  <si>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</si>
  <si>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</si>
  <si>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</si>
  <si>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</si>
  <si>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</si>
  <si>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</si>
  <si>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</si>
  <si>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</si>
  <si>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</si>
  <si>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</si>
  <si>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</si>
  <si>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</si>
  <si>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</si>
  <si>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</si>
  <si>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</si>
  <si>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</si>
  <si>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</si>
  <si>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</si>
  <si>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</si>
  <si>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</si>
  <si>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</si>
  <si>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</si>
  <si>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</si>
  <si>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</si>
  <si>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</si>
  <si>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</si>
  <si>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</si>
  <si>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</si>
  <si>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</si>
  <si>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</si>
  <si>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</si>
  <si>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</si>
  <si>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</si>
  <si>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</si>
  <si>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</si>
  <si>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</si>
  <si>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</si>
  <si>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</si>
  <si>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</si>
  <si>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</si>
  <si>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</si>
  <si>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</si>
  <si>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</si>
  <si>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</si>
  <si>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</si>
  <si>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</si>
  <si>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</si>
  <si>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</si>
  <si>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</si>
  <si>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</si>
  <si>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</si>
  <si>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</si>
  <si>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</si>
  <si>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</si>
  <si>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</si>
  <si>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</si>
  <si>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</si>
  <si>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</si>
  <si>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</si>
  <si>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</si>
  <si>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</si>
  <si>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</si>
  <si>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</si>
  <si>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</si>
  <si>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</si>
  <si>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</si>
  <si>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</si>
  <si>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</si>
  <si>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</si>
  <si>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</si>
  <si>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</si>
  <si>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</si>
  <si>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</si>
  <si>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</si>
  <si>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</si>
  <si>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</si>
  <si>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</si>
  <si>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</si>
  <si>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</si>
  <si>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</si>
  <si>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</si>
  <si>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</si>
  <si>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</si>
  <si>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</si>
  <si>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</si>
  <si>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</si>
  <si>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</si>
  <si>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</si>
  <si>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</si>
  <si>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</si>
  <si>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</si>
  <si>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</si>
  <si>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</si>
  <si>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</si>
  <si>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</si>
  <si>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</si>
  <si>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</si>
  <si>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</si>
  <si>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</si>
  <si>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</si>
  <si>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</si>
  <si>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</si>
  <si>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</si>
  <si>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</si>
  <si>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</si>
  <si>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</si>
  <si>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</si>
  <si>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</si>
  <si>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</si>
  <si>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</si>
  <si>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</si>
  <si>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</si>
  <si>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</si>
  <si>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</si>
  <si>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</si>
  <si>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</si>
  <si>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</si>
  <si>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</si>
  <si>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</si>
  <si>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</si>
  <si>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</si>
  <si>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</si>
  <si>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</si>
  <si>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</si>
  <si>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</si>
  <si>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</si>
  <si>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</si>
  <si>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</si>
  <si>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</si>
  <si>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</si>
  <si>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</si>
  <si>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</si>
  <si>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</si>
  <si>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</si>
  <si>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</si>
  <si>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</si>
  <si>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</si>
  <si>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</si>
  <si>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</si>
  <si>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</si>
  <si>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</si>
  <si>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</si>
  <si>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</si>
  <si>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</si>
  <si>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</si>
  <si>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</si>
  <si>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</si>
  <si>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</si>
  <si>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</si>
  <si>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</si>
  <si>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</si>
  <si>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</si>
  <si>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</si>
  <si>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</si>
  <si>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</si>
  <si>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</si>
  <si>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</si>
  <si>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</si>
  <si>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</si>
  <si>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</si>
  <si>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</si>
  <si>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</si>
  <si>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</si>
  <si>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</si>
  <si>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</si>
  <si>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</si>
  <si>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</si>
  <si>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</si>
  <si>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</si>
  <si>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</si>
  <si>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</si>
  <si>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</si>
  <si>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</si>
  <si>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</si>
  <si>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</si>
  <si>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</si>
  <si>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</si>
  <si>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</si>
  <si>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</si>
  <si>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</si>
  <si>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</si>
  <si>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</si>
  <si>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</si>
  <si>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</si>
  <si>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</si>
  <si>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</si>
  <si>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</si>
  <si>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</si>
  <si>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</si>
  <si>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</si>
  <si>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</si>
  <si>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</si>
  <si>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</si>
  <si>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</si>
  <si>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</si>
  <si>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</si>
  <si>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</si>
  <si>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</si>
  <si>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</si>
  <si>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</si>
  <si>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</si>
  <si>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</si>
  <si>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</si>
  <si>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</si>
  <si>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</si>
  <si>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</si>
  <si>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</si>
  <si>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</si>
  <si>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</si>
  <si>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</si>
  <si>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</si>
  <si>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</si>
  <si>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</si>
  <si>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</si>
  <si>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</si>
  <si>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</si>
  <si>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</si>
  <si>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</si>
  <si>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</si>
  <si>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</si>
  <si>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</si>
  <si>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</si>
  <si>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</si>
  <si>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</si>
  <si>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</si>
  <si>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</si>
  <si>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</si>
  <si>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</si>
  <si>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</si>
  <si>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</si>
  <si>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</si>
  <si>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</si>
  <si>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</si>
  <si>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</si>
  <si>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</si>
  <si>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</si>
  <si>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</si>
  <si>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</si>
  <si>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</si>
  <si>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</si>
  <si>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</si>
  <si>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</si>
  <si>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</si>
  <si>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</si>
  <si>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</si>
  <si>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</si>
  <si>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</si>
  <si>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</si>
  <si>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</si>
  <si>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</si>
  <si>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</si>
  <si>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</si>
  <si>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</si>
  <si>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</si>
  <si>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</si>
  <si>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</si>
  <si>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</si>
  <si>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</si>
  <si>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</si>
  <si>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</si>
  <si>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</si>
  <si>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</si>
  <si>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</si>
  <si>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</si>
  <si>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</si>
  <si>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</si>
  <si>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</si>
  <si>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</si>
  <si>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</si>
  <si>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</si>
  <si>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</si>
  <si>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</si>
  <si>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</si>
  <si>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</si>
  <si>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</si>
  <si>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</si>
  <si>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</si>
  <si>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</si>
  <si>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</si>
  <si>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</si>
  <si>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</si>
  <si>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</si>
  <si>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</si>
  <si>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</si>
  <si>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</si>
  <si>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</si>
  <si>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</si>
  <si>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</si>
  <si>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</si>
  <si>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</si>
  <si>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</si>
  <si>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</si>
  <si>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</si>
  <si>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</si>
  <si>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</si>
  <si>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</si>
  <si>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</si>
  <si>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</si>
  <si>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</si>
  <si>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</si>
  <si>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</si>
  <si>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</si>
  <si>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</si>
  <si>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</si>
  <si>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</si>
  <si>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</si>
  <si>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</si>
  <si>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</si>
  <si>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</si>
  <si>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</si>
  <si>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</si>
  <si>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</si>
  <si>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</si>
  <si>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</si>
  <si>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</si>
  <si>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</si>
  <si>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</si>
  <si>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</si>
  <si>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</si>
  <si>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</si>
  <si>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</si>
  <si>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</si>
  <si>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</si>
  <si>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</si>
  <si>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</si>
  <si>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</si>
  <si>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</si>
  <si>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</si>
  <si>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</si>
  <si>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</si>
  <si>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</si>
  <si>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</si>
  <si>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</si>
  <si>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</si>
  <si>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</si>
  <si>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</si>
  <si>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</si>
  <si>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</si>
  <si>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</si>
  <si>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</si>
  <si>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</si>
  <si>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</si>
  <si>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</si>
  <si>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</si>
  <si>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</si>
  <si>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</si>
  <si>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</si>
  <si>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</si>
  <si>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</si>
  <si>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</si>
  <si>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</si>
  <si>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</si>
  <si>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</si>
  <si>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</si>
  <si>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</si>
  <si>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</si>
  <si>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</si>
  <si>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</si>
  <si>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</si>
  <si>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</si>
  <si>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</si>
  <si>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</si>
  <si>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</si>
  <si>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</si>
  <si>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</si>
  <si>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</si>
  <si>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</si>
  <si>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</si>
  <si>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</si>
  <si>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</si>
  <si>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</si>
  <si>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</si>
  <si>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</si>
  <si>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</si>
  <si>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</si>
  <si>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</si>
  <si>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</si>
  <si>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</si>
  <si>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</si>
  <si>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</si>
  <si>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</si>
  <si>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</si>
  <si>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</si>
  <si>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</si>
  <si>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</si>
  <si>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</si>
  <si>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</si>
  <si>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</si>
  <si>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</si>
  <si>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</si>
  <si>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</si>
  <si>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</si>
  <si>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</si>
  <si>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</si>
  <si>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</si>
  <si>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</si>
  <si>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</si>
  <si>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</si>
  <si>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</si>
  <si>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</si>
  <si>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</si>
  <si>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</si>
  <si>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</si>
  <si>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</si>
  <si>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</si>
  <si>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</si>
  <si>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</si>
  <si>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</si>
  <si>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</si>
  <si>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</si>
  <si>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</si>
  <si>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</si>
  <si>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</si>
  <si>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</si>
  <si>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</si>
  <si>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</si>
  <si>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</si>
  <si>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</si>
  <si>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</si>
  <si>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</si>
  <si>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</si>
  <si>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</si>
  <si>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</si>
  <si>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</si>
  <si>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</si>
  <si>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</si>
  <si>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</si>
  <si>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</si>
  <si>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</si>
  <si>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</si>
  <si>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</si>
  <si>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</si>
  <si>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</si>
  <si>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</si>
  <si>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</si>
  <si>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</si>
  <si>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</si>
  <si>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</si>
  <si>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</si>
  <si>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</si>
  <si>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</si>
  <si>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</si>
  <si>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</si>
  <si>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</si>
  <si>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</si>
  <si>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</si>
  <si>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</si>
  <si>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</si>
  <si>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</si>
  <si>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</si>
  <si>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</si>
  <si>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</si>
  <si>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</si>
  <si>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</si>
  <si>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</si>
  <si>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</si>
  <si>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</si>
  <si>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</si>
  <si>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</si>
  <si>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</si>
  <si>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</si>
  <si>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</si>
  <si>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</si>
  <si>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</si>
  <si>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</si>
  <si>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</si>
  <si>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</si>
  <si>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</si>
  <si>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</si>
  <si>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</si>
  <si>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</si>
  <si>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</si>
  <si>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</si>
  <si>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</si>
  <si>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</si>
  <si>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</si>
  <si>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</si>
  <si>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</si>
  <si>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</si>
  <si>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</si>
  <si>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</si>
  <si>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</si>
  <si>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</si>
  <si>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</si>
  <si>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</si>
  <si>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</si>
  <si>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</si>
  <si>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</si>
  <si>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</si>
  <si>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</si>
  <si>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</si>
  <si>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</si>
  <si>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</si>
  <si>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</si>
  <si>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</si>
  <si>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</si>
  <si>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</si>
  <si>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</si>
  <si>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</si>
  <si>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</si>
  <si>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</si>
  <si>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</si>
  <si>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</si>
  <si>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</si>
  <si>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</si>
  <si>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</si>
  <si>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</si>
  <si>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</si>
  <si>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</si>
  <si>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</si>
  <si>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</si>
  <si>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</si>
  <si>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</si>
  <si>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</si>
  <si>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</si>
  <si>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</si>
  <si>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</si>
  <si>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</si>
  <si>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</si>
  <si>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</si>
  <si>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</si>
  <si>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</si>
  <si>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</si>
  <si>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</si>
  <si>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</si>
  <si>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</si>
  <si>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</si>
  <si>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</si>
  <si>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</si>
  <si>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</si>
  <si>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</si>
  <si>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</si>
  <si>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</si>
  <si>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</si>
  <si>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</si>
  <si>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</si>
  <si>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</si>
  <si>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</si>
  <si>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</si>
  <si>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</si>
  <si>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</si>
  <si>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</si>
  <si>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</si>
  <si>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</si>
  <si>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</si>
  <si>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</si>
  <si>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</si>
  <si>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</si>
  <si>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</si>
  <si>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</si>
  <si>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</si>
  <si>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</si>
  <si>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</si>
  <si>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</si>
  <si>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</si>
  <si>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</si>
  <si>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</si>
  <si>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</si>
  <si>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</si>
  <si>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</si>
  <si>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</si>
  <si>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</si>
  <si>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</si>
  <si>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</si>
  <si>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</si>
  <si>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</si>
  <si>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</si>
  <si>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</si>
  <si>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</si>
  <si>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</si>
  <si>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</si>
  <si>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</si>
  <si>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</si>
  <si>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</si>
  <si>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</si>
  <si>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</si>
  <si>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</si>
  <si>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</si>
  <si>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</si>
  <si>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</si>
  <si>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</si>
  <si>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</si>
  <si>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</si>
  <si>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</si>
  <si>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</si>
  <si>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</si>
  <si>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</si>
  <si>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</si>
  <si>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</si>
  <si>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</si>
  <si>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</si>
  <si>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</si>
  <si>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</si>
  <si>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</si>
  <si>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</si>
  <si>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</si>
  <si>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</si>
  <si>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</si>
  <si>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</si>
  <si>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</si>
  <si>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</si>
  <si>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</si>
  <si>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</si>
  <si>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</si>
  <si>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</si>
  <si>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</si>
  <si>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</si>
  <si>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</si>
  <si>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</si>
  <si>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</si>
  <si>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</si>
  <si>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</si>
  <si>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</si>
  <si>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</si>
  <si>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</si>
  <si>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</si>
  <si>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</si>
  <si>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</si>
  <si>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</si>
  <si>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</si>
  <si>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</si>
  <si>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</si>
  <si>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</si>
  <si>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</si>
  <si>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</si>
  <si>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</si>
  <si>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</si>
  <si>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</si>
  <si>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</si>
  <si>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</si>
  <si>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</si>
  <si>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</si>
  <si>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</si>
  <si>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</si>
  <si>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</si>
  <si>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</si>
  <si>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</si>
  <si>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</si>
  <si>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</si>
  <si>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</si>
  <si>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</si>
  <si>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</si>
  <si>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</si>
  <si>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</si>
  <si>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</si>
  <si>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</si>
  <si>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</si>
  <si>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</si>
  <si>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</si>
  <si>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</si>
  <si>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</si>
  <si>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</si>
  <si>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</si>
  <si>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</si>
  <si>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</si>
  <si>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</si>
  <si>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</si>
  <si>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</si>
  <si>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</si>
  <si>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</si>
  <si>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</si>
  <si>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</si>
  <si>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</si>
  <si>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</si>
  <si>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</si>
  <si>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</si>
  <si>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</si>
  <si>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</si>
  <si>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</si>
  <si>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</si>
  <si>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</si>
  <si>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</si>
  <si>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</si>
  <si>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</si>
  <si>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</si>
  <si>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</si>
  <si>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</si>
  <si>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</si>
  <si>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</si>
  <si>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</si>
  <si>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</si>
  <si>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</si>
  <si>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</si>
  <si>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</si>
  <si>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</si>
  <si>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</si>
  <si>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</si>
  <si>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</si>
  <si>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</si>
  <si>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</si>
  <si>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</si>
  <si>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</si>
  <si>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</si>
  <si>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</si>
  <si>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</si>
  <si>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</si>
  <si>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</si>
  <si>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</si>
  <si>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</si>
  <si>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</si>
  <si>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</si>
  <si>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</si>
  <si>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</si>
  <si>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</si>
  <si>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</si>
  <si>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</si>
  <si>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</si>
  <si>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</si>
  <si>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</si>
  <si>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</si>
  <si>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</si>
  <si>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</si>
  <si>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</si>
  <si>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</si>
  <si>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</si>
  <si>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</si>
  <si>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</si>
  <si>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</si>
  <si>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</si>
  <si>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</si>
  <si>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</si>
  <si>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</si>
  <si>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</si>
  <si>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</si>
  <si>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</si>
  <si>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</si>
  <si>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</si>
  <si>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</si>
  <si>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</si>
  <si>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</si>
  <si>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</si>
  <si>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</si>
  <si>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</si>
  <si>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</si>
  <si>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</si>
  <si>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</si>
  <si>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</si>
  <si>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</si>
  <si>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</si>
  <si>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</si>
  <si>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</si>
  <si>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</si>
  <si>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</si>
  <si>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</si>
  <si>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</si>
  <si>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</si>
  <si>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</si>
  <si>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</si>
  <si>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</si>
  <si>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</si>
  <si>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</si>
  <si>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</si>
  <si>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</si>
  <si>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</si>
  <si>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</si>
  <si>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</si>
  <si>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</si>
  <si>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</si>
  <si>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</si>
  <si>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</si>
  <si>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</si>
  <si>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</si>
  <si>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</si>
  <si>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</si>
  <si>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</si>
  <si>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</si>
  <si>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</si>
  <si>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</si>
  <si>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</si>
  <si>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</si>
  <si>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</si>
  <si>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</si>
  <si>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</si>
  <si>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</si>
  <si>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</si>
  <si>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</si>
  <si>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</si>
  <si>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</si>
  <si>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</si>
  <si>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</si>
  <si>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</si>
  <si>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</si>
  <si>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</si>
  <si>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</si>
  <si>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</si>
  <si>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</si>
  <si>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</si>
  <si>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</si>
  <si>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</si>
  <si>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</si>
  <si>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</si>
  <si>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</si>
  <si>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</si>
  <si>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</si>
  <si>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</si>
  <si>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</si>
  <si>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</si>
  <si>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</si>
  <si>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</si>
  <si>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</si>
  <si>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</si>
  <si>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</si>
  <si>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</si>
  <si>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</si>
  <si>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</si>
  <si>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</si>
  <si>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</si>
  <si>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</si>
  <si>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</si>
  <si>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</si>
  <si>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</si>
  <si>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</si>
  <si>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</si>
  <si>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</si>
  <si>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</si>
  <si>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</si>
  <si>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</si>
  <si>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</si>
  <si>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</si>
  <si>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</si>
  <si>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</si>
  <si>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</si>
  <si>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</si>
  <si>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</si>
  <si>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</si>
  <si>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</si>
  <si>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</si>
  <si>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</si>
  <si>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</si>
  <si>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</si>
  <si>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</si>
  <si>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</si>
  <si>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</si>
  <si>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</si>
  <si>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</si>
  <si>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</si>
  <si>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</si>
  <si>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</si>
  <si>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</si>
  <si>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</si>
  <si>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</si>
  <si>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</si>
  <si>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</si>
  <si>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</si>
  <si>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</si>
  <si>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</si>
  <si>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</si>
  <si>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</si>
  <si>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</si>
  <si>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</si>
  <si>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</si>
  <si>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</si>
  <si>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</si>
  <si>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</si>
  <si>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</si>
  <si>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</si>
  <si>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</si>
  <si>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</si>
  <si>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</si>
  <si>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</si>
  <si>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</si>
  <si>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</si>
  <si>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</si>
  <si>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</si>
  <si>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</si>
  <si>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</si>
  <si>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</si>
  <si>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</si>
  <si>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</si>
  <si>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</si>
  <si>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</si>
  <si>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</si>
  <si>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</si>
  <si>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</si>
  <si>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</si>
  <si>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</si>
  <si>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</si>
  <si>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</si>
  <si>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</si>
  <si>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</si>
  <si>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</si>
  <si>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</si>
  <si>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</si>
  <si>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</si>
  <si>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</si>
  <si>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</si>
  <si>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</si>
  <si>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</si>
  <si>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</si>
  <si>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</si>
  <si>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</si>
  <si>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</si>
  <si>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</si>
  <si>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</si>
  <si>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</si>
  <si>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</si>
  <si>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</si>
  <si>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</si>
  <si>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</si>
  <si>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</si>
  <si>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</si>
  <si>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</si>
  <si>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</si>
  <si>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</si>
  <si>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</si>
  <si>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</si>
  <si>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</si>
  <si>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</si>
  <si>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</si>
  <si>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</si>
  <si>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</si>
  <si>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</si>
  <si>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</si>
  <si>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</si>
  <si>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</si>
  <si>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</si>
  <si>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</si>
  <si>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</si>
  <si>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</si>
  <si>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</si>
  <si>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</si>
  <si>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</si>
  <si>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</si>
  <si>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</si>
  <si>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</si>
  <si>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</si>
  <si>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</si>
  <si>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</si>
  <si>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</si>
  <si>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</si>
  <si>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</si>
  <si>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</si>
  <si>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</si>
  <si>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</si>
  <si>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</si>
  <si>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</si>
  <si>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</si>
  <si>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</si>
  <si>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</si>
  <si>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</si>
  <si>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</si>
  <si>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</si>
  <si>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</si>
  <si>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</si>
  <si>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</si>
  <si>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</si>
  <si>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</si>
  <si>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</si>
  <si>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</si>
  <si>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</si>
  <si>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</si>
  <si>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</si>
  <si>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</si>
  <si>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</si>
  <si>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</si>
  <si>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</si>
  <si>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</si>
  <si>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</si>
  <si>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</si>
  <si>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</si>
  <si>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</si>
  <si>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</si>
  <si>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</si>
  <si>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</si>
  <si>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</si>
  <si>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</si>
  <si>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</si>
  <si>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</si>
  <si>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</si>
  <si>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</si>
  <si>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</si>
  <si>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</si>
  <si>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</si>
  <si>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</si>
  <si>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</si>
  <si>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</si>
  <si>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</si>
  <si>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</si>
  <si>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</si>
  <si>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</si>
  <si>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</si>
  <si>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</si>
  <si>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</si>
  <si>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</si>
  <si>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</si>
  <si>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</si>
  <si>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</si>
  <si>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</si>
  <si>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</si>
  <si>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</si>
  <si>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</si>
  <si>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</si>
  <si>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</si>
  <si>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</si>
  <si>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</si>
  <si>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</si>
  <si>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</si>
  <si>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</si>
  <si>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</si>
  <si>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</si>
  <si>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</si>
  <si>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</si>
  <si>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</si>
  <si>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</si>
  <si>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</si>
  <si>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</si>
  <si>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</si>
  <si>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</si>
  <si>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</si>
  <si>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</si>
  <si>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</si>
  <si>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</si>
  <si>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</si>
  <si>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</si>
  <si>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</si>
  <si>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</si>
  <si>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</si>
  <si>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</si>
  <si>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</si>
  <si>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</si>
  <si>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</si>
  <si>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</si>
  <si>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</si>
  <si>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</si>
  <si>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</si>
  <si>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</si>
  <si>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</si>
  <si>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</si>
  <si>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</si>
  <si>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</si>
  <si>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</si>
  <si>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</si>
  <si>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</si>
  <si>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</si>
  <si>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</si>
  <si>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</si>
  <si>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</si>
  <si>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</si>
  <si>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</si>
  <si>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</si>
  <si>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</si>
  <si>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</si>
  <si>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</si>
  <si>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</si>
  <si>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</si>
  <si>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</si>
  <si>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</si>
  <si>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</si>
  <si>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</si>
  <si>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</si>
  <si>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</si>
  <si>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</si>
  <si>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</si>
  <si>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</si>
  <si>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</si>
  <si>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</si>
  <si>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</si>
  <si>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</si>
  <si>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</si>
  <si>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</si>
  <si>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</si>
  <si>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</si>
  <si>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</si>
  <si>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</si>
  <si>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</si>
  <si>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</si>
  <si>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</si>
  <si>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</si>
  <si>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</si>
  <si>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</si>
  <si>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</si>
  <si>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</si>
  <si>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</si>
  <si>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</si>
  <si>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</si>
  <si>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</si>
  <si>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</si>
  <si>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</si>
  <si>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</si>
  <si>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</si>
  <si>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</si>
  <si>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</si>
  <si>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</si>
  <si>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</si>
  <si>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</si>
  <si>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</si>
  <si>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</si>
  <si>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</si>
  <si>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</si>
  <si>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</si>
  <si>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</si>
  <si>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</si>
  <si>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</si>
  <si>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</si>
  <si>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</si>
  <si>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</si>
  <si>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</si>
  <si>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</si>
  <si>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</si>
  <si>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</si>
  <si>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</si>
  <si>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</si>
  <si>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</si>
  <si>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</si>
  <si>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</si>
  <si>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</si>
  <si>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</si>
  <si>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</si>
  <si>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</si>
  <si>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</si>
  <si>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</si>
  <si>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</si>
  <si>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</si>
  <si>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</si>
  <si>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</si>
  <si>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</si>
  <si>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</si>
  <si>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</si>
  <si>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</si>
  <si>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</si>
  <si>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</si>
  <si>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</si>
  <si>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</si>
  <si>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</si>
  <si>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</si>
  <si>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</si>
  <si>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</si>
  <si>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</si>
  <si>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</si>
  <si>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</si>
  <si>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</si>
  <si>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</si>
  <si>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</si>
  <si>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</si>
  <si>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</si>
  <si>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</si>
  <si>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</si>
  <si>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</si>
  <si>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</si>
  <si>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</si>
  <si>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</si>
  <si>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</si>
  <si>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</si>
  <si>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</si>
  <si>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</si>
  <si>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</si>
  <si>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</si>
  <si>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</si>
  <si>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</si>
  <si>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</si>
  <si>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</si>
  <si>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</si>
  <si>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</si>
  <si>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</si>
  <si>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</si>
  <si>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</si>
  <si>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</si>
  <si>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</si>
  <si>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</si>
  <si>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</si>
  <si>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</si>
  <si>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</si>
  <si>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</si>
  <si>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</si>
  <si>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</si>
  <si>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</si>
  <si>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</si>
  <si>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</si>
  <si>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</si>
  <si>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</si>
  <si>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</si>
  <si>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</si>
  <si>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</si>
  <si>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</si>
  <si>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</si>
  <si>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</si>
  <si>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</si>
  <si>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</si>
  <si>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</si>
  <si>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</si>
  <si>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</si>
  <si>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</si>
  <si>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</si>
  <si>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</si>
  <si>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</si>
  <si>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</si>
  <si>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</si>
  <si>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</si>
  <si>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</si>
  <si>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</si>
  <si>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</si>
  <si>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</si>
  <si>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</si>
  <si>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</si>
  <si>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</si>
  <si>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</si>
  <si>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</si>
  <si>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</si>
  <si>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</si>
  <si>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</si>
  <si>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</si>
  <si>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</si>
  <si>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</si>
  <si>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</si>
  <si>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</si>
  <si>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</si>
  <si>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</si>
  <si>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</si>
  <si>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</si>
  <si>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</si>
  <si>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</si>
  <si>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</si>
  <si>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</si>
  <si>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</si>
  <si>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</si>
  <si>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</si>
  <si>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</si>
  <si>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</si>
  <si>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</si>
  <si>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</si>
  <si>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</si>
  <si>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</si>
  <si>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</si>
  <si>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</si>
  <si>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</si>
  <si>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</si>
  <si>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</si>
  <si>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</si>
  <si>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</si>
  <si>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</si>
  <si>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</si>
  <si>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</si>
  <si>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</si>
  <si>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</si>
  <si>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</si>
  <si>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</si>
  <si>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</si>
  <si>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</si>
  <si>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</si>
  <si>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</si>
  <si>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</si>
  <si>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</si>
  <si>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</si>
  <si>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</si>
  <si>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</si>
  <si>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</si>
  <si>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</si>
  <si>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</si>
  <si>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</si>
  <si>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</si>
  <si>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</si>
  <si>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</si>
  <si>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</si>
  <si>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</si>
  <si>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</si>
  <si>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</si>
  <si>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</si>
  <si>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</si>
  <si>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</si>
  <si>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</si>
  <si>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</si>
  <si>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</si>
  <si>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</si>
  <si>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</si>
  <si>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</si>
  <si>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</si>
  <si>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</si>
  <si>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</si>
  <si>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</si>
  <si>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</si>
  <si>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</si>
  <si>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</si>
  <si>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</si>
  <si>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</si>
  <si>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</si>
  <si>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</si>
  <si>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</si>
  <si>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</si>
  <si>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</si>
  <si>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</si>
  <si>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</si>
  <si>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</si>
  <si>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</si>
  <si>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</si>
  <si>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</si>
  <si>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</si>
  <si>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</si>
  <si>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</si>
  <si>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</si>
  <si>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</si>
  <si>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</si>
  <si>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</si>
  <si>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</si>
  <si>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</si>
  <si>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</si>
  <si>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</si>
  <si>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</si>
  <si>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</si>
  <si>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</si>
  <si>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</si>
  <si>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</si>
  <si>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</si>
  <si>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</si>
  <si>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</si>
  <si>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</si>
  <si>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</si>
  <si>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</si>
  <si>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</si>
  <si>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</si>
  <si>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</si>
  <si>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</si>
  <si>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</si>
  <si>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</si>
  <si>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</si>
  <si>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</si>
  <si>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</si>
  <si>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</si>
  <si>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</si>
  <si>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</si>
  <si>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</si>
  <si>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</si>
  <si>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</si>
  <si>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</si>
  <si>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</si>
  <si>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</si>
  <si>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</si>
  <si>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</si>
  <si>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</si>
  <si>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</si>
  <si>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</si>
  <si>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</si>
  <si>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</si>
  <si>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</si>
  <si>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</si>
  <si>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</si>
  <si>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</si>
  <si>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</si>
  <si>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</si>
  <si>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</si>
  <si>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</si>
  <si>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</si>
  <si>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</si>
  <si>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</si>
  <si>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</si>
  <si>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</si>
  <si>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</si>
  <si>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</si>
  <si>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</si>
  <si>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</si>
  <si>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</si>
  <si>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</si>
  <si>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</si>
  <si>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</si>
  <si>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</si>
  <si>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</si>
  <si>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</si>
  <si>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</si>
  <si>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</si>
  <si>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</si>
  <si>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</si>
  <si>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</si>
  <si>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</si>
  <si>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</si>
  <si>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</si>
  <si>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</si>
  <si>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</si>
  <si>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</si>
  <si>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</si>
  <si>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</si>
  <si>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</si>
  <si>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</si>
  <si>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</si>
  <si>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</si>
  <si>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</si>
  <si>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</si>
  <si>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</si>
  <si>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</si>
  <si>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</si>
  <si>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</si>
  <si>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</si>
  <si>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</si>
  <si>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</si>
  <si>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</si>
  <si>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</si>
  <si>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</si>
  <si>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</si>
  <si>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</si>
  <si>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</si>
  <si>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</si>
  <si>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</si>
  <si>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</si>
  <si>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</si>
  <si>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</si>
  <si>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</si>
  <si>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</si>
  <si>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</si>
  <si>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</si>
  <si>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</si>
  <si>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</si>
  <si>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</si>
  <si>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</si>
  <si>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</si>
  <si>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</si>
  <si>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</si>
  <si>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</si>
  <si>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</si>
  <si>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</si>
  <si>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</si>
  <si>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</si>
  <si>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</si>
  <si>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</si>
  <si>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</si>
  <si>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</si>
  <si>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</si>
  <si>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</si>
  <si>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</si>
  <si>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</si>
  <si>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</si>
  <si>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</si>
  <si>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</si>
  <si>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</si>
  <si>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</si>
  <si>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</si>
  <si>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</si>
  <si>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</si>
  <si>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</si>
  <si>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</si>
  <si>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</si>
  <si>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</si>
  <si>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</si>
  <si>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</si>
  <si>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</si>
  <si>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</si>
  <si>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</si>
  <si>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</si>
  <si>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</si>
  <si>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</si>
  <si>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</si>
  <si>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</si>
  <si>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</si>
  <si>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</si>
  <si>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</si>
  <si>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</si>
  <si>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</si>
  <si>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</si>
  <si>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</si>
  <si>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</si>
  <si>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</si>
  <si>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</si>
  <si>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</si>
  <si>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</si>
  <si>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</si>
  <si>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</si>
  <si>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</si>
  <si>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</si>
  <si>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</si>
  <si>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</si>
  <si>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</si>
  <si>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</si>
  <si>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</si>
  <si>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</si>
  <si>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</si>
  <si>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</si>
  <si>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</si>
  <si>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</si>
  <si>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</si>
  <si>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</si>
  <si>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</si>
  <si>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</si>
  <si>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</si>
  <si>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</si>
  <si>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</si>
  <si>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</si>
  <si>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</si>
  <si>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</si>
  <si>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</si>
  <si>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</si>
  <si>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</si>
  <si>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</si>
  <si>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</si>
  <si>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</si>
  <si>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</si>
  <si>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</si>
  <si>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</si>
  <si>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</si>
  <si>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</si>
  <si>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</si>
  <si>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</si>
  <si>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</si>
  <si>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</si>
  <si>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</si>
  <si>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</si>
  <si>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</si>
  <si>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</si>
  <si>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</si>
  <si>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</si>
  <si>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</si>
  <si>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</si>
  <si>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</si>
  <si>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</si>
  <si>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</si>
  <si>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</si>
  <si>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</si>
  <si>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</si>
  <si>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</si>
  <si>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</si>
  <si>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</si>
  <si>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</si>
  <si>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</si>
  <si>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</si>
  <si>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</si>
  <si>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</si>
  <si>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</si>
  <si>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</si>
  <si>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</si>
  <si>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</si>
  <si>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</si>
  <si>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</si>
  <si>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</si>
  <si>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</si>
  <si>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</si>
  <si>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</si>
  <si>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</si>
  <si>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</si>
  <si>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</si>
  <si>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</si>
  <si>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</si>
  <si>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</si>
  <si>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</si>
  <si>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</si>
  <si>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</si>
  <si>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</si>
  <si>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</si>
  <si>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</si>
  <si>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</si>
  <si>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</si>
  <si>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</si>
  <si>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</si>
  <si>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</si>
  <si>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</si>
  <si>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</si>
  <si>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</si>
  <si>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</si>
  <si>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</si>
  <si>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</si>
  <si>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</si>
  <si>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</si>
  <si>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</si>
  <si>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</si>
  <si>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</si>
  <si>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</si>
  <si>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</si>
  <si>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</si>
  <si>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</si>
  <si>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</si>
  <si>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</si>
  <si>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</si>
  <si>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</si>
  <si>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</si>
  <si>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</si>
  <si>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</si>
  <si>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</si>
  <si>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</si>
  <si>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</si>
  <si>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</si>
  <si>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</si>
  <si>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</si>
  <si>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</si>
  <si>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</si>
  <si>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</si>
  <si>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</si>
  <si>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</si>
  <si>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</si>
  <si>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</si>
  <si>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</si>
  <si>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</si>
  <si>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</si>
  <si>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</si>
  <si>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</si>
  <si>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</si>
  <si>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</si>
  <si>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</si>
  <si>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</si>
  <si>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</si>
  <si>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</si>
  <si>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</si>
  <si>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</si>
  <si>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</si>
  <si>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</si>
  <si>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</si>
  <si>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</si>
  <si>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</si>
  <si>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</si>
  <si>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</si>
  <si>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</si>
  <si>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</si>
  <si>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</si>
  <si>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</si>
  <si>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</si>
  <si>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</si>
  <si>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</si>
  <si>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</si>
  <si>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</si>
  <si>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</si>
  <si>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</si>
  <si>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</si>
  <si>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</si>
  <si>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</si>
  <si>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</si>
  <si>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</si>
  <si>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</si>
  <si>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</si>
  <si>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</si>
  <si>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</si>
  <si>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</si>
  <si>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</si>
  <si>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</si>
  <si>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</si>
  <si>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</si>
  <si>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</si>
  <si>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</si>
  <si>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</si>
  <si>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</si>
  <si>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</si>
  <si>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</si>
  <si>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</si>
  <si>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</si>
  <si>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</si>
  <si>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</si>
  <si>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</si>
  <si>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</si>
  <si>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</si>
  <si>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</si>
  <si>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</si>
  <si>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</si>
  <si>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</si>
  <si>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</si>
  <si>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</si>
  <si>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</si>
  <si>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</si>
  <si>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</si>
  <si>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</si>
  <si>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</si>
  <si>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</si>
  <si>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</si>
  <si>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</si>
  <si>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</si>
  <si>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</si>
  <si>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</si>
  <si>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</si>
  <si>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</si>
  <si>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</si>
  <si>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</si>
  <si>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</si>
  <si>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</si>
  <si>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</si>
  <si>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</si>
  <si>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</si>
  <si>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</si>
  <si>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</si>
  <si>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</si>
  <si>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</si>
  <si>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</si>
  <si>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</si>
  <si>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</si>
  <si>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</si>
  <si>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</si>
  <si>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</si>
  <si>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</si>
  <si>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</si>
  <si>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</si>
  <si>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</si>
  <si>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</si>
  <si>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</si>
  <si>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</si>
  <si>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</si>
  <si>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</si>
  <si>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</si>
  <si>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</si>
  <si>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</si>
  <si>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</si>
  <si>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</si>
  <si>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</si>
  <si>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</si>
  <si>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</si>
  <si>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</si>
  <si>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</si>
  <si>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</si>
  <si>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</si>
  <si>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</si>
  <si>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</si>
  <si>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</si>
  <si>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</si>
  <si>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</si>
  <si>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</si>
  <si>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</si>
  <si>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</si>
  <si>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</si>
  <si>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</si>
  <si>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</si>
  <si>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</si>
  <si>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</si>
  <si>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</si>
  <si>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</si>
  <si>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</si>
  <si>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</si>
  <si>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</si>
  <si>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</si>
  <si>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</si>
  <si>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</si>
  <si>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</si>
  <si>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</si>
  <si>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</si>
  <si>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</si>
  <si>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</si>
  <si>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</si>
  <si>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</si>
  <si>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</si>
  <si>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</si>
  <si>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</si>
  <si>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</si>
  <si>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</si>
  <si>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</si>
  <si>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</si>
  <si>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</si>
  <si>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</si>
  <si>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</si>
  <si>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</si>
  <si>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</si>
  <si>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</si>
  <si>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</si>
  <si>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</si>
  <si>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</si>
  <si>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</si>
  <si>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</si>
  <si>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</si>
  <si>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</si>
  <si>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</si>
  <si>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</si>
  <si>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</si>
  <si>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</si>
  <si>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</si>
  <si>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</si>
  <si>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</si>
  <si>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</si>
  <si>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</si>
  <si>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</si>
  <si>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</si>
  <si>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</si>
  <si>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</si>
  <si>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</si>
  <si>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</si>
  <si>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</si>
  <si>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</si>
  <si>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</si>
  <si>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</si>
  <si>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</si>
  <si>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</si>
  <si>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</si>
  <si>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</si>
  <si>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</si>
  <si>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</si>
  <si>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</si>
  <si>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</si>
  <si>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</si>
  <si>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</si>
  <si>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</si>
  <si>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</si>
  <si>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</si>
  <si>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</si>
  <si>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</si>
  <si>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</si>
  <si>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</si>
  <si>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</si>
  <si>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</si>
  <si>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</si>
  <si>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</si>
  <si>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</si>
  <si>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</si>
  <si>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</si>
  <si>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</si>
  <si>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</si>
  <si>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</si>
  <si>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</si>
  <si>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</si>
  <si>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</si>
  <si>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</si>
  <si>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</si>
  <si>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</si>
  <si>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</si>
  <si>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</si>
  <si>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</si>
  <si>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</si>
  <si>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</si>
  <si>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</si>
  <si>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</si>
  <si>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</si>
  <si>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</si>
  <si>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</si>
  <si>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</si>
  <si>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</si>
  <si>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</si>
  <si>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</si>
  <si>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</si>
  <si>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</si>
  <si>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</si>
  <si>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</si>
  <si>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</si>
  <si>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</si>
  <si>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</si>
  <si>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</si>
  <si>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</si>
  <si>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</si>
  <si>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</si>
  <si>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</si>
  <si>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</si>
  <si>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</si>
  <si>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</si>
  <si>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</si>
  <si>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</si>
  <si>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</si>
  <si>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</si>
  <si>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</si>
  <si>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</si>
  <si>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</si>
  <si>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</si>
  <si>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</si>
  <si>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</si>
  <si>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</si>
  <si>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</si>
  <si>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</si>
  <si>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</si>
  <si>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</si>
  <si>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</si>
  <si>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</si>
  <si>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</si>
  <si>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</si>
  <si>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</si>
  <si>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</si>
  <si>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</si>
  <si>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</si>
  <si>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</si>
  <si>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</si>
  <si>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</si>
  <si>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</si>
  <si>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</si>
  <si>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</si>
  <si>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</si>
  <si>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</si>
  <si>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</si>
  <si>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</si>
  <si>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</si>
  <si>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</si>
  <si>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</si>
  <si>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</si>
  <si>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</si>
  <si>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</si>
  <si>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</si>
  <si>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</si>
  <si>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</si>
  <si>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</si>
  <si>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</si>
  <si>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</si>
  <si>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</si>
  <si>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</si>
  <si>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</si>
  <si>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</si>
  <si>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</si>
  <si>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</si>
  <si>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</si>
  <si>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</si>
  <si>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</si>
  <si>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</si>
  <si>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</si>
  <si>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</si>
  <si>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</si>
  <si>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</si>
  <si>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</si>
  <si>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</si>
  <si>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</si>
  <si>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</si>
  <si>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</si>
  <si>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</si>
  <si>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</si>
  <si>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</si>
  <si>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</si>
  <si>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</si>
  <si>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</si>
  <si>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</si>
  <si>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</si>
  <si>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</si>
  <si>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</si>
  <si>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</si>
  <si>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</si>
  <si>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</si>
  <si>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</si>
  <si>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</si>
  <si>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</si>
  <si>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</si>
  <si>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</si>
  <si>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</si>
  <si>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</si>
  <si>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</si>
  <si>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</si>
  <si>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</si>
  <si>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</si>
  <si>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</si>
  <si>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</si>
  <si>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</si>
  <si>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</si>
  <si>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</si>
  <si>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</si>
  <si>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</si>
  <si>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</si>
  <si>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</si>
  <si>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</si>
  <si>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</si>
  <si>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</si>
  <si>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</si>
  <si>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</si>
  <si>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</si>
  <si>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</si>
  <si>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</si>
  <si>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</si>
  <si>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</si>
  <si>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</si>
  <si>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</si>
  <si>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</si>
  <si>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</si>
  <si>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</si>
  <si>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</si>
  <si>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</si>
  <si>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</si>
  <si>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</si>
  <si>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</si>
  <si>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</si>
  <si>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</si>
  <si>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</si>
  <si>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</si>
  <si>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</si>
  <si>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</si>
  <si>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</si>
  <si>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</si>
  <si>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</si>
  <si>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</si>
  <si>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</si>
  <si>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</si>
  <si>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</si>
  <si>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</si>
  <si>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</si>
  <si>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</si>
  <si>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</si>
  <si>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</si>
  <si>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</si>
  <si>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</si>
  <si>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</si>
  <si>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</si>
  <si>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</si>
  <si>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</si>
  <si>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</si>
  <si>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</si>
  <si>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</si>
  <si>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</si>
  <si>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</si>
  <si>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</si>
  <si>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</si>
  <si>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</si>
  <si>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</si>
  <si>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</si>
  <si>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</si>
  <si>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</si>
  <si>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</si>
  <si>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</si>
  <si>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</si>
  <si>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</si>
  <si>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</si>
  <si>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</si>
  <si>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</si>
  <si>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</si>
  <si>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</si>
  <si>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</si>
  <si>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</si>
  <si>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</si>
  <si>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</si>
  <si>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</si>
  <si>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</si>
  <si>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</si>
  <si>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</si>
  <si>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</si>
  <si>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</si>
  <si>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</si>
  <si>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</si>
  <si>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</si>
  <si>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</si>
  <si>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</si>
  <si>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</si>
  <si>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</si>
  <si>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</si>
  <si>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</si>
  <si>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</si>
  <si>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</si>
  <si>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</si>
  <si>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</si>
  <si>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</si>
  <si>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</si>
  <si>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</si>
  <si>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</si>
  <si>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</si>
  <si>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</si>
  <si>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</si>
  <si>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</si>
  <si>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</si>
  <si>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</si>
  <si>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</si>
  <si>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</si>
  <si>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</si>
  <si>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</si>
  <si>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</si>
  <si>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</si>
  <si>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</si>
  <si>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</si>
  <si>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</si>
  <si>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</si>
  <si>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</si>
  <si>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</si>
  <si>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</si>
  <si>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</si>
  <si>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</si>
  <si>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</si>
  <si>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</si>
  <si>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</si>
  <si>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</si>
  <si>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</si>
  <si>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</si>
  <si>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</si>
  <si>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</si>
  <si>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</si>
  <si>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</si>
  <si>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</si>
  <si>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</si>
  <si>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</si>
  <si>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</si>
  <si>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</si>
  <si>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</si>
  <si>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</si>
  <si>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</si>
  <si>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</si>
  <si>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</si>
  <si>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</si>
  <si>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</si>
  <si>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</si>
  <si>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</si>
  <si>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</si>
  <si>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</si>
  <si>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</si>
  <si>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</si>
  <si>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</si>
  <si>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</si>
  <si>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</si>
  <si>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</si>
  <si>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</si>
  <si>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</si>
  <si>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</si>
  <si>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</si>
  <si>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</si>
  <si>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</si>
  <si>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</si>
  <si>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</si>
  <si>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</si>
  <si>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</si>
  <si>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</si>
  <si>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</si>
  <si>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</si>
  <si>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</si>
  <si>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</si>
  <si>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</si>
  <si>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</si>
  <si>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</si>
  <si>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</si>
  <si>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</si>
  <si>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</si>
  <si>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</si>
  <si>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</si>
  <si>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</si>
  <si>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</si>
  <si>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</si>
  <si>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</si>
  <si>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</si>
  <si>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</si>
  <si>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</si>
  <si>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</si>
  <si>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</si>
  <si>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</si>
  <si>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</si>
  <si>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</si>
  <si>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</si>
  <si>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</si>
  <si>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</si>
  <si>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</si>
  <si>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</si>
  <si>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</si>
  <si>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</si>
  <si>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</si>
  <si>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</si>
  <si>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</si>
  <si>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</si>
  <si>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</si>
  <si>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</si>
  <si>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</si>
  <si>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</si>
  <si>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</si>
  <si>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</si>
  <si>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</si>
  <si>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</si>
  <si>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</si>
  <si>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</si>
  <si>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</si>
  <si>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</si>
  <si>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</si>
  <si>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</si>
  <si>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</si>
  <si>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</si>
  <si>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</si>
  <si>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</si>
  <si>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</si>
  <si>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</si>
  <si>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</si>
  <si>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</si>
  <si>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</si>
  <si>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</si>
  <si>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</si>
  <si>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</si>
  <si>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</si>
  <si>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</si>
  <si>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</si>
  <si>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</si>
  <si>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</si>
  <si>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</si>
  <si>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</si>
  <si>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</si>
  <si>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</si>
  <si>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</si>
  <si>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</si>
  <si>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</si>
  <si>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</si>
  <si>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</si>
  <si>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</si>
  <si>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</si>
  <si>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</si>
  <si>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</si>
  <si>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</si>
  <si>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</si>
  <si>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</si>
  <si>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</si>
  <si>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</si>
  <si>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</si>
  <si>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</si>
  <si>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</si>
  <si>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</si>
  <si>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</si>
  <si>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</si>
  <si>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</si>
  <si>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</si>
  <si>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</si>
  <si>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</si>
  <si>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</si>
  <si>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</si>
  <si>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</si>
  <si>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</si>
  <si>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</si>
  <si>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</si>
  <si>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</si>
  <si>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</si>
  <si>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</si>
  <si>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</si>
  <si>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</si>
  <si>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</si>
  <si>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</si>
  <si>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</si>
  <si>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</si>
  <si>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</si>
  <si>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</si>
  <si>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</si>
  <si>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</si>
  <si>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</si>
  <si>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</si>
  <si>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</si>
  <si>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</si>
  <si>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</si>
  <si>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</si>
  <si>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</si>
  <si>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</si>
  <si>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</si>
  <si>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</si>
  <si>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</si>
  <si>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</si>
  <si>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</si>
  <si>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</si>
  <si>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</si>
  <si>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</si>
  <si>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</si>
  <si>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</si>
  <si>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</si>
  <si>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</si>
  <si>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</si>
  <si>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</si>
  <si>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</si>
  <si>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</si>
  <si>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</si>
  <si>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</si>
  <si>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</si>
  <si>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</si>
  <si>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</si>
  <si>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</si>
  <si>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</si>
  <si>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</si>
  <si>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</si>
  <si>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</si>
  <si>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</si>
  <si>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</si>
  <si>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</si>
  <si>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</si>
  <si>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</si>
  <si>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</si>
  <si>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</si>
  <si>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</si>
  <si>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</si>
  <si>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</si>
  <si>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</si>
  <si>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</si>
  <si>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</si>
  <si>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</si>
  <si>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</si>
  <si>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</si>
  <si>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</si>
  <si>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</si>
  <si>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</si>
  <si>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</si>
  <si>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</si>
  <si>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</si>
  <si>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</si>
  <si>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</si>
  <si>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</si>
  <si>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</si>
  <si>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</si>
  <si>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</si>
  <si>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</si>
  <si>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</si>
  <si>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</si>
  <si>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</si>
  <si>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</si>
  <si>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</si>
  <si>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</si>
  <si>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</si>
  <si>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</si>
  <si>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</si>
  <si>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</si>
  <si>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</si>
  <si>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</si>
  <si>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</si>
  <si>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</si>
  <si>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</si>
  <si>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</si>
  <si>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</si>
  <si>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</si>
  <si>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</si>
  <si>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</si>
  <si>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</si>
  <si>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</si>
  <si>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</si>
  <si>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</si>
  <si>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</si>
  <si>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</si>
  <si>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</si>
  <si>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</si>
  <si>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</si>
  <si>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</si>
  <si>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</si>
  <si>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</si>
  <si>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</si>
  <si>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</si>
  <si>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</si>
  <si>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</si>
  <si>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</si>
  <si>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</si>
  <si>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</si>
  <si>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</si>
  <si>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</si>
  <si>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</si>
  <si>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</si>
  <si>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</si>
  <si>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</si>
  <si>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</si>
  <si>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</si>
  <si>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</si>
  <si>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</si>
  <si>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</si>
  <si>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</si>
  <si>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</si>
  <si>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</si>
  <si>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</si>
  <si>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</si>
  <si>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</si>
  <si>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</si>
  <si>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</si>
  <si>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</si>
  <si>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</si>
  <si>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</si>
  <si>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</si>
  <si>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</si>
  <si>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</si>
  <si>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</si>
  <si>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</si>
  <si>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</si>
  <si>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</si>
  <si>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</si>
  <si>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</si>
  <si>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</si>
  <si>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</si>
  <si>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</si>
  <si>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</si>
  <si>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</si>
  <si>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</si>
  <si>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</si>
  <si>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</si>
  <si>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</si>
  <si>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</si>
  <si>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</si>
  <si>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</si>
  <si>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</si>
  <si>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</si>
  <si>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</si>
  <si>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</si>
  <si>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</si>
  <si>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</si>
  <si>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</si>
  <si>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</si>
  <si>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</si>
  <si>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</si>
  <si>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</si>
  <si>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</si>
  <si>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</si>
  <si>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</si>
  <si>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</si>
  <si>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</si>
  <si>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</si>
  <si>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</si>
  <si>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</si>
  <si>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</si>
  <si>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</si>
  <si>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</si>
  <si>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</si>
  <si>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</si>
  <si>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</si>
  <si>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</si>
  <si>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</si>
  <si>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</si>
  <si>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</si>
  <si>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</si>
  <si>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</si>
  <si>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</si>
  <si>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</si>
  <si>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</si>
  <si>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</si>
  <si>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</si>
  <si>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</si>
  <si>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</si>
  <si>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</si>
  <si>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</si>
  <si>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</si>
  <si>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</si>
  <si>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</si>
  <si>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</si>
  <si>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</si>
  <si>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</si>
  <si>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</si>
  <si>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</si>
  <si>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</si>
  <si>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</si>
  <si>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</si>
  <si>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</si>
  <si>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</si>
  <si>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</si>
  <si>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</si>
  <si>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</si>
  <si>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</si>
  <si>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</si>
  <si>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</si>
  <si>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</si>
  <si>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</si>
  <si>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</si>
  <si>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</si>
  <si>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</si>
  <si>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</si>
  <si>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</si>
  <si>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</si>
  <si>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</si>
  <si>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</si>
  <si>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</si>
  <si>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</si>
  <si>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</si>
  <si>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</si>
  <si>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</si>
  <si>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</si>
  <si>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</si>
  <si>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</si>
  <si>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</si>
  <si>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</si>
  <si>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</si>
  <si>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</si>
  <si>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</si>
  <si>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</si>
  <si>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</si>
  <si>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</si>
  <si>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</si>
  <si>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</si>
  <si>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</si>
  <si>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</si>
  <si>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</si>
  <si>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</si>
  <si>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</si>
  <si>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</si>
  <si>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</si>
  <si>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</si>
  <si>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</si>
  <si>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</si>
  <si>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</si>
  <si>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</si>
  <si>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</si>
  <si>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</si>
  <si>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</si>
  <si>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</si>
  <si>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</si>
  <si>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</si>
  <si>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</si>
  <si>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</si>
  <si>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</si>
  <si>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</si>
  <si>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</si>
  <si>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</si>
  <si>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</si>
  <si>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</si>
  <si>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</si>
  <si>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</si>
  <si>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</si>
  <si>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</si>
  <si>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</si>
  <si>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</si>
  <si>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</si>
  <si>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</si>
  <si>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</si>
  <si>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</si>
  <si>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</si>
  <si>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</si>
  <si>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</si>
  <si>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</si>
  <si>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</si>
  <si>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</si>
  <si>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</si>
  <si>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</si>
  <si>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</si>
  <si>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</si>
  <si>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</si>
  <si>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</si>
  <si>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</si>
  <si>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</si>
  <si>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</si>
  <si>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</si>
  <si>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</si>
  <si>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</si>
  <si>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</si>
  <si>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</si>
  <si>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</si>
  <si>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</si>
  <si>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</si>
  <si>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</si>
  <si>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</si>
  <si>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</si>
  <si>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</si>
  <si>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</si>
  <si>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</si>
  <si>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</si>
  <si>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</si>
  <si>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</si>
  <si>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</si>
  <si>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</si>
  <si>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</si>
  <si>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</si>
  <si>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</si>
  <si>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</si>
  <si>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</si>
  <si>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</si>
  <si>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</si>
  <si>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</si>
  <si>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</si>
  <si>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</si>
  <si>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</si>
  <si>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</si>
  <si>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</si>
  <si>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</si>
  <si>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</si>
  <si>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</si>
  <si>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</si>
  <si>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</si>
  <si>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</si>
  <si>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</si>
  <si>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</si>
  <si>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</si>
  <si>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</si>
  <si>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</si>
  <si>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</si>
  <si>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</si>
  <si>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</si>
  <si>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</si>
  <si>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</si>
  <si>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</si>
  <si>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</si>
  <si>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</si>
  <si>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</si>
  <si>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</si>
  <si>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</si>
  <si>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</si>
  <si>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</si>
  <si>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</si>
  <si>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</si>
  <si>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</si>
  <si>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</si>
  <si>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</si>
  <si>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</si>
  <si>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</si>
  <si>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</si>
  <si>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</si>
  <si>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</si>
  <si>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</si>
  <si>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</si>
  <si>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</si>
  <si>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</si>
  <si>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</si>
  <si>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</si>
  <si>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</si>
  <si>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</si>
  <si>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</si>
  <si>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</si>
  <si>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</si>
  <si>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</si>
  <si>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</si>
  <si>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</si>
  <si>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</si>
  <si>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</si>
  <si>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</si>
  <si>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</si>
  <si>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</si>
  <si>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</si>
  <si>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</si>
  <si>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</si>
  <si>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</si>
  <si>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</si>
  <si>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</si>
  <si>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</si>
  <si>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</si>
  <si>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</si>
  <si>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</si>
  <si>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</si>
  <si>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</si>
  <si>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</si>
  <si>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</si>
  <si>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</si>
  <si>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</si>
  <si>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</si>
  <si>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</si>
  <si>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</si>
  <si>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</si>
  <si>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</si>
  <si>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</si>
  <si>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</si>
  <si>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</si>
  <si>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</si>
  <si>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</si>
  <si>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</si>
  <si>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</si>
  <si>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</si>
  <si>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</si>
  <si>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</si>
  <si>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</si>
  <si>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</si>
  <si>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</si>
  <si>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</si>
  <si>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</si>
  <si>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</si>
  <si>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</si>
  <si>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</si>
  <si>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</si>
  <si>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</si>
  <si>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</si>
  <si>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</si>
  <si>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</si>
  <si>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</si>
  <si>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</si>
  <si>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</si>
  <si>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</si>
  <si>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</si>
  <si>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</si>
  <si>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</si>
  <si>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</si>
  <si>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</si>
  <si>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</si>
  <si>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</si>
  <si>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</si>
  <si>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</si>
  <si>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</si>
  <si>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</si>
  <si>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</si>
  <si>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</si>
  <si>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</si>
  <si>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</si>
  <si>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</si>
  <si>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</si>
  <si>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</si>
  <si>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</si>
  <si>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</si>
  <si>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</si>
  <si>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</si>
  <si>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</si>
  <si>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</si>
  <si>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</si>
  <si>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</si>
  <si>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</si>
  <si>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</si>
  <si>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</si>
  <si>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</si>
  <si>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</si>
  <si>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</si>
  <si>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</si>
  <si>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</si>
  <si>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</si>
  <si>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</si>
  <si>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</si>
  <si>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</si>
  <si>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</si>
  <si>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</si>
  <si>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</si>
  <si>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</si>
  <si>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</si>
  <si>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</si>
  <si>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</si>
  <si>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</si>
  <si>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</si>
  <si>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</si>
  <si>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</si>
  <si>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</si>
  <si>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</si>
  <si>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</si>
  <si>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</si>
  <si>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</si>
  <si>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</si>
  <si>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</si>
  <si>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</si>
  <si>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</si>
  <si>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</si>
  <si>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</si>
  <si>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</si>
  <si>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</si>
  <si>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</si>
  <si>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</si>
  <si>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</si>
  <si>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</si>
  <si>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</si>
  <si>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</si>
  <si>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</si>
  <si>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</si>
  <si>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</si>
  <si>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</si>
  <si>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</si>
  <si>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</si>
  <si>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</si>
  <si>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</si>
  <si>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</si>
  <si>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</si>
  <si>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</si>
  <si>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</si>
  <si>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</si>
  <si>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</si>
  <si>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</si>
  <si>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</si>
  <si>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</si>
  <si>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</si>
  <si>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</si>
  <si>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</si>
  <si>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</si>
  <si>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</si>
  <si>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</si>
  <si>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</si>
  <si>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</si>
  <si>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</si>
  <si>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</si>
  <si>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</si>
  <si>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</si>
  <si>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</si>
  <si>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</si>
  <si>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</si>
  <si>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</si>
  <si>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</si>
  <si>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</si>
  <si>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</si>
  <si>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</si>
  <si>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</si>
  <si>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</si>
  <si>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</si>
  <si>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</si>
  <si>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</si>
  <si>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</si>
  <si>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</si>
  <si>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</si>
  <si>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</si>
  <si>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</si>
  <si>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</si>
  <si>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</si>
  <si>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</si>
  <si>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</si>
  <si>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</si>
  <si>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</si>
  <si>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</si>
  <si>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</si>
  <si>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</si>
  <si>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</si>
  <si>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</si>
  <si>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</si>
  <si>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</si>
  <si>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</si>
  <si>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</si>
  <si>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</si>
  <si>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</si>
  <si>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</si>
  <si>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</si>
  <si>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</si>
  <si>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</si>
  <si>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</si>
  <si>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</si>
  <si>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</si>
  <si>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</si>
  <si>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</si>
  <si>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</si>
  <si>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</si>
  <si>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</si>
  <si>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</si>
  <si>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</si>
  <si>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</si>
  <si>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</si>
  <si>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</si>
  <si>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</si>
  <si>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</si>
  <si>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</si>
  <si>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</si>
  <si>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</si>
  <si>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</si>
  <si>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</si>
  <si>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</si>
  <si>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</si>
  <si>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</si>
  <si>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</si>
  <si>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</si>
  <si>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</si>
  <si>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</si>
  <si>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</si>
  <si>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</si>
  <si>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</si>
  <si>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</si>
  <si>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</si>
  <si>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</si>
  <si>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</si>
  <si>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</si>
  <si>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</si>
  <si>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</si>
  <si>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</si>
  <si>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</si>
  <si>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</si>
  <si>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</si>
  <si>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</si>
  <si>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</si>
  <si>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</si>
  <si>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</si>
  <si>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</si>
  <si>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</si>
  <si>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</si>
  <si>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</si>
  <si>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</si>
  <si>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</si>
  <si>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</si>
  <si>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</si>
  <si>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</si>
  <si>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</si>
  <si>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</si>
  <si>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</si>
  <si>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</si>
  <si>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</si>
  <si>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</si>
  <si>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</si>
  <si>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</si>
  <si>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</si>
  <si>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</si>
  <si>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</si>
  <si>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</si>
  <si>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</si>
  <si>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</si>
  <si>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</si>
  <si>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</si>
  <si>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</si>
  <si>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</si>
  <si>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</si>
  <si>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</si>
  <si>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</si>
  <si>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</si>
  <si>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</si>
  <si>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</si>
  <si>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</si>
  <si>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</si>
  <si>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</si>
  <si>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</si>
  <si>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</si>
  <si>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</si>
  <si>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</si>
  <si>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</si>
  <si>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</si>
  <si>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</si>
  <si>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</si>
  <si>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</si>
  <si>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</si>
  <si>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</si>
  <si>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</si>
  <si>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</si>
  <si>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</si>
  <si>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</si>
  <si>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</si>
  <si>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</si>
  <si>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</si>
  <si>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</si>
  <si>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</si>
  <si>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</si>
  <si>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</si>
  <si>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</si>
  <si>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</si>
  <si>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</si>
  <si>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</si>
  <si>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</si>
  <si>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</si>
  <si>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</si>
  <si>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</si>
  <si>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</si>
  <si>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</si>
  <si>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</si>
  <si>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</si>
  <si>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</si>
  <si>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</si>
  <si>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</si>
  <si>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</si>
  <si>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</si>
  <si>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</si>
  <si>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</si>
  <si>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</si>
  <si>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</si>
  <si>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</si>
  <si>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</si>
  <si>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</si>
  <si>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</si>
  <si>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</si>
  <si>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</si>
  <si>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</si>
  <si>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</si>
  <si>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</si>
  <si>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</si>
  <si>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</si>
  <si>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</si>
  <si>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</si>
  <si>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</si>
  <si>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</si>
  <si>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</si>
  <si>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</si>
  <si>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</si>
  <si>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</si>
  <si>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</si>
  <si>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</si>
  <si>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</si>
  <si>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</si>
  <si>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</si>
  <si>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</si>
  <si>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</si>
  <si>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</si>
  <si>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</si>
  <si>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</si>
  <si>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</si>
  <si>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</si>
  <si>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</si>
  <si>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</si>
  <si>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</si>
  <si>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</si>
  <si>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</si>
  <si>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</si>
  <si>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</si>
  <si>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</si>
  <si>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</si>
  <si>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</si>
  <si>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</si>
  <si>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</si>
  <si>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</si>
  <si>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</si>
  <si>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</si>
  <si>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</si>
  <si>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</si>
  <si>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</si>
  <si>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</si>
  <si>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</si>
  <si>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</si>
  <si>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</si>
  <si>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</si>
  <si>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</si>
  <si>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</si>
  <si>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</si>
  <si>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</si>
  <si>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</si>
  <si>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</si>
  <si>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</si>
  <si>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</si>
  <si>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</si>
  <si>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</si>
  <si>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</si>
  <si>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</si>
  <si>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</si>
  <si>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</si>
  <si>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</si>
  <si>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</si>
  <si>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</si>
  <si>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</si>
  <si>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</si>
  <si>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</si>
  <si>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</si>
  <si>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</si>
  <si>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</si>
  <si>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</si>
  <si>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</si>
  <si>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</si>
  <si>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</si>
  <si>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</si>
  <si>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</si>
  <si>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</si>
  <si>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</si>
  <si>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</si>
  <si>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</si>
  <si>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</si>
  <si>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</si>
  <si>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</si>
  <si>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</si>
  <si>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</si>
  <si>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</si>
  <si>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</si>
  <si>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</si>
  <si>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</si>
  <si>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</si>
  <si>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</si>
  <si>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</si>
  <si>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</si>
  <si>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</si>
  <si>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</si>
  <si>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</si>
  <si>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</si>
  <si>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</si>
  <si>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</si>
  <si>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</si>
  <si>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</si>
  <si>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</si>
  <si>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</si>
  <si>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</si>
  <si>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</si>
  <si>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</si>
  <si>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</si>
  <si>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</si>
  <si>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</si>
  <si>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</si>
  <si>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</si>
  <si>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</si>
  <si>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</si>
  <si>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</si>
  <si>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</si>
  <si>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</si>
  <si>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</si>
  <si>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</si>
  <si>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</si>
  <si>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</si>
  <si>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</si>
  <si>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</si>
  <si>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</si>
  <si>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</si>
  <si>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</si>
  <si>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</si>
  <si>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</si>
  <si>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</si>
  <si>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</si>
  <si>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</si>
  <si>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</si>
  <si>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</si>
  <si>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</si>
  <si>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</si>
  <si>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</si>
  <si>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</si>
  <si>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</si>
  <si>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</si>
  <si>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</si>
  <si>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</si>
  <si>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</si>
  <si>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</si>
  <si>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</si>
  <si>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</si>
  <si>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</si>
  <si>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</si>
  <si>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</si>
  <si>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</si>
  <si>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</si>
  <si>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</si>
  <si>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</si>
  <si>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</si>
  <si>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</si>
  <si>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</si>
  <si>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</si>
  <si>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</si>
  <si>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</si>
  <si>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</si>
  <si>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</si>
  <si>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</si>
  <si>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</si>
  <si>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</si>
  <si>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</si>
  <si>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</si>
  <si>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</si>
  <si>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</si>
  <si>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</si>
  <si>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</si>
  <si>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</si>
  <si>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</si>
  <si>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</si>
  <si>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</si>
  <si>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</si>
  <si>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</si>
  <si>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</si>
  <si>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</si>
  <si>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</si>
  <si>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</si>
  <si>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</si>
  <si>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</si>
  <si>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</si>
  <si>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</si>
  <si>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</si>
  <si>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</si>
  <si>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</si>
  <si>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</si>
  <si>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</si>
  <si>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</si>
  <si>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</si>
  <si>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</si>
  <si>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</si>
  <si>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</si>
  <si>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</si>
  <si>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</si>
  <si>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</si>
  <si>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</si>
  <si>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</si>
  <si>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</si>
  <si>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</si>
  <si>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</si>
  <si>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</si>
  <si>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</si>
  <si>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</si>
  <si>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</si>
  <si>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</si>
  <si>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</si>
  <si>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</si>
  <si>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</si>
  <si>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</si>
  <si>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</si>
  <si>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</si>
  <si>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</si>
  <si>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</si>
  <si>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</si>
  <si>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</si>
  <si>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</si>
  <si>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</si>
  <si>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</si>
  <si>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</si>
  <si>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</si>
  <si>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</si>
  <si>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</si>
  <si>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</si>
  <si>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</si>
  <si>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</si>
  <si>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</si>
  <si>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</si>
  <si>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</si>
  <si>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</si>
  <si>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</si>
  <si>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</si>
  <si>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</si>
  <si>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</si>
  <si>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</si>
  <si>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</si>
  <si>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</si>
  <si>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</si>
  <si>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</si>
  <si>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</si>
  <si>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</si>
  <si>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</si>
  <si>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</si>
  <si>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</si>
  <si>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</si>
  <si>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</si>
  <si>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</si>
  <si>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</si>
  <si>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</si>
  <si>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</si>
  <si>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</si>
  <si>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</si>
  <si>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</si>
  <si>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</si>
  <si>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</si>
  <si>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</si>
  <si>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</si>
  <si>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</si>
  <si>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</si>
  <si>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</si>
  <si>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</si>
  <si>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</si>
  <si>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</si>
  <si>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</si>
  <si>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</si>
  <si>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</si>
  <si>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</si>
  <si>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</si>
  <si>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</si>
  <si>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</si>
  <si>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</si>
  <si>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</si>
  <si>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</si>
  <si>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</si>
  <si>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</si>
  <si>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</si>
  <si>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</si>
  <si>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</si>
  <si>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</si>
  <si>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</si>
  <si>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</si>
  <si>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</si>
  <si>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</si>
  <si>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</si>
  <si>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</si>
  <si>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</si>
  <si>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</si>
  <si>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</si>
  <si>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</si>
  <si>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</si>
  <si>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</si>
  <si>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</si>
  <si>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</si>
  <si>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</si>
  <si>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</si>
  <si>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</si>
  <si>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</si>
  <si>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</si>
  <si>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</si>
  <si>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</si>
  <si>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</si>
  <si>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</si>
  <si>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</si>
  <si>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</si>
  <si>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</si>
  <si>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</si>
  <si>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</si>
  <si>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</si>
  <si>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</si>
  <si>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</si>
  <si>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</si>
  <si>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</si>
  <si>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</si>
  <si>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</si>
  <si>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</si>
  <si>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</si>
  <si>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</si>
  <si>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</si>
  <si>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</si>
  <si>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</si>
  <si>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</si>
  <si>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</si>
  <si>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</si>
  <si>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</si>
  <si>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</si>
  <si>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</si>
  <si>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</si>
  <si>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</si>
  <si>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</si>
  <si>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</si>
  <si>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</si>
  <si>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</si>
  <si>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</si>
  <si>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</si>
  <si>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</si>
  <si>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</si>
  <si>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</si>
  <si>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</si>
  <si>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</si>
  <si>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</si>
  <si>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</si>
  <si>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</si>
  <si>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</si>
  <si>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</si>
  <si>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</si>
  <si>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</si>
  <si>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</si>
  <si>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</si>
  <si>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</si>
  <si>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</si>
  <si>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</si>
  <si>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</si>
  <si>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</si>
  <si>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</si>
  <si>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</si>
  <si>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</si>
  <si>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</si>
  <si>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</si>
  <si>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</si>
  <si>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</si>
  <si>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</si>
  <si>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</si>
  <si>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</si>
  <si>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</si>
  <si>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</si>
  <si>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</si>
  <si>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</si>
  <si>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</si>
  <si>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</si>
  <si>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</si>
  <si>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</si>
  <si>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</si>
  <si>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</si>
  <si>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</si>
  <si>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</si>
  <si>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</si>
  <si>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</si>
  <si>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</si>
  <si>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</si>
  <si>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</si>
  <si>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</si>
  <si>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</si>
  <si>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</si>
  <si>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</si>
  <si>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</si>
  <si>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</si>
  <si>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</si>
  <si>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</si>
  <si>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</si>
  <si>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</si>
  <si>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</si>
  <si>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</si>
  <si>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</si>
  <si>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</si>
  <si>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</si>
  <si>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</si>
  <si>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</si>
  <si>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</si>
  <si>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</si>
  <si>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</si>
  <si>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</si>
  <si>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</si>
  <si>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</si>
  <si>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</si>
  <si>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</si>
  <si>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</si>
  <si>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</si>
  <si>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</si>
  <si>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</si>
  <si>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</si>
  <si>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</si>
  <si>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</si>
  <si>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</si>
  <si>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</si>
  <si>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</si>
  <si>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</si>
  <si>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</si>
  <si>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</si>
  <si>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</si>
  <si>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</si>
  <si>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</si>
  <si>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</si>
  <si>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</si>
  <si>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</si>
  <si>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</si>
  <si>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</si>
  <si>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</si>
  <si>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</si>
  <si>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</si>
  <si>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</si>
  <si>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</si>
  <si>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</si>
  <si>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</si>
  <si>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</si>
  <si>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</si>
  <si>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</si>
  <si>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</si>
  <si>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</si>
  <si>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</si>
  <si>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</si>
  <si>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</si>
  <si>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</si>
  <si>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</si>
  <si>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</si>
  <si>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</si>
  <si>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</si>
  <si>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</si>
  <si>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</si>
  <si>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</si>
  <si>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</si>
  <si>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</si>
  <si>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</si>
  <si>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</si>
  <si>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</si>
  <si>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</si>
  <si>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</si>
  <si>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</si>
  <si>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</si>
  <si>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</si>
  <si>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</si>
  <si>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</si>
  <si>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</si>
  <si>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</si>
  <si>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</si>
  <si>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</si>
  <si>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</si>
  <si>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</si>
  <si>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</si>
  <si>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</si>
  <si>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</si>
  <si>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</si>
  <si>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</si>
  <si>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</si>
  <si>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</si>
  <si>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</si>
  <si>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</si>
  <si>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</si>
  <si>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</si>
  <si>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</si>
  <si>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</si>
  <si>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</si>
  <si>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</si>
  <si>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</si>
  <si>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</si>
  <si>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</si>
  <si>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</si>
  <si>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</si>
  <si>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</si>
  <si>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</si>
  <si>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</si>
  <si>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</si>
  <si>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</si>
  <si>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</si>
  <si>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</si>
  <si>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</si>
  <si>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</si>
  <si>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</si>
  <si>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</si>
  <si>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</si>
  <si>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</si>
  <si>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</si>
  <si>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</si>
  <si>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</si>
  <si>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</si>
  <si>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</si>
  <si>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</si>
  <si>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</si>
  <si>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</si>
  <si>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</si>
  <si>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</si>
  <si>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</si>
  <si>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</si>
  <si>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</si>
  <si>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</si>
  <si>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</si>
  <si>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</si>
  <si>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</si>
  <si>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</si>
  <si>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</si>
  <si>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</si>
  <si>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</si>
  <si>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</si>
  <si>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</si>
  <si>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</si>
  <si>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</si>
  <si>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</si>
  <si>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</si>
  <si>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</si>
  <si>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</si>
  <si>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</si>
  <si>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</si>
  <si>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</si>
  <si>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</si>
  <si>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</si>
  <si>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</si>
  <si>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</si>
  <si>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</si>
  <si>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</si>
  <si>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</si>
  <si>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</si>
  <si>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</si>
  <si>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</si>
  <si>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</si>
  <si>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</si>
  <si>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</si>
  <si>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</si>
  <si>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</si>
  <si>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</si>
  <si>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</si>
  <si>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</si>
  <si>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</si>
  <si>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</si>
  <si>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</si>
  <si>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</si>
  <si>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</si>
  <si>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</si>
  <si>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</si>
  <si>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</si>
  <si>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</si>
  <si>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</si>
  <si>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</si>
  <si>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</si>
  <si>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</si>
  <si>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</si>
  <si>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</si>
  <si>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</si>
  <si>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</si>
  <si>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</si>
  <si>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</si>
  <si>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</si>
  <si>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</si>
  <si>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</si>
  <si>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</si>
  <si>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</si>
  <si>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</si>
  <si>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</si>
  <si>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</si>
  <si>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</si>
  <si>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</si>
  <si>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</si>
  <si>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</si>
  <si>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</si>
  <si>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</si>
  <si>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</si>
  <si>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</si>
  <si>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</si>
  <si>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</si>
  <si>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</si>
  <si>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</si>
  <si>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</si>
  <si>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</si>
  <si>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</si>
  <si>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</si>
  <si>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</si>
  <si>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</si>
  <si>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</si>
  <si>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</si>
  <si>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</si>
  <si>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</si>
  <si>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</si>
  <si>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</si>
  <si>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</si>
  <si>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</si>
  <si>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</si>
  <si>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</si>
  <si>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</si>
  <si>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</si>
  <si>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</si>
  <si>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</si>
  <si>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</si>
  <si>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</si>
  <si>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</si>
  <si>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</si>
  <si>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</si>
  <si>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</si>
  <si>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</si>
  <si>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</si>
  <si>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</si>
  <si>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</si>
  <si>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</si>
  <si>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</si>
  <si>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</si>
  <si>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</si>
  <si>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</si>
  <si>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</si>
  <si>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</si>
  <si>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</si>
  <si>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</si>
  <si>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</si>
  <si>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</si>
  <si>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</si>
  <si>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</si>
  <si>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</si>
  <si>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</si>
  <si>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</si>
  <si>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</si>
  <si>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</si>
  <si>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</si>
  <si>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</si>
  <si>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</si>
  <si>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</si>
  <si>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</si>
  <si>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</si>
  <si>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</si>
  <si>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</si>
  <si>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</si>
  <si>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</si>
  <si>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</si>
  <si>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</si>
  <si>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</si>
  <si>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</si>
  <si>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</si>
  <si>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</si>
  <si>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</si>
  <si>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</si>
  <si>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</si>
  <si>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</si>
  <si>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</si>
  <si>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</si>
  <si>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</si>
  <si>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</si>
  <si>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</si>
  <si>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</si>
  <si>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</si>
  <si>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</si>
  <si>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</si>
  <si>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</si>
  <si>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</si>
  <si>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</si>
  <si>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</si>
  <si>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</si>
  <si>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</si>
  <si>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</si>
  <si>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</si>
  <si>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</si>
  <si>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</si>
  <si>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</si>
  <si>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</si>
  <si>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</si>
  <si>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</si>
  <si>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</si>
  <si>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</si>
  <si>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</si>
  <si>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</si>
  <si>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</si>
  <si>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</si>
  <si>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</si>
  <si>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</si>
  <si>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</si>
  <si>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</si>
  <si>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</si>
  <si>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</si>
  <si>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</si>
  <si>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</si>
  <si>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</si>
  <si>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</si>
  <si>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</si>
  <si>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</si>
  <si>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</si>
  <si>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</si>
  <si>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</si>
  <si>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</si>
  <si>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</si>
  <si>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</si>
  <si>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</si>
  <si>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</si>
  <si>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</si>
  <si>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</si>
  <si>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</si>
  <si>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</si>
  <si>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</si>
  <si>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</si>
  <si>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</si>
  <si>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</si>
  <si>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</si>
  <si>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</si>
  <si>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</si>
  <si>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</si>
  <si>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</si>
  <si>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</si>
  <si>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</si>
  <si>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</si>
  <si>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</si>
  <si>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</si>
  <si>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</si>
  <si>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</si>
  <si>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</si>
  <si>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</si>
  <si>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</si>
  <si>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</si>
  <si>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</si>
  <si>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</si>
  <si>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</si>
  <si>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</si>
  <si>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</si>
  <si>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</si>
  <si>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</si>
  <si>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</si>
  <si>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</si>
  <si>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</si>
  <si>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</si>
  <si>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</si>
  <si>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</si>
  <si>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</si>
  <si>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</si>
  <si>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</si>
  <si>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</si>
  <si>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</si>
  <si>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</si>
  <si>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</si>
  <si>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</si>
  <si>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</si>
  <si>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</si>
  <si>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</si>
  <si>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</si>
  <si>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</si>
  <si>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</si>
  <si>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</si>
  <si>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</si>
  <si>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</si>
  <si>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</si>
  <si>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</si>
  <si>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</si>
  <si>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</si>
  <si>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</si>
  <si>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</si>
  <si>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</si>
  <si>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</si>
  <si>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</si>
  <si>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</si>
  <si>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</si>
  <si>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</si>
  <si>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</si>
  <si>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</si>
  <si>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</si>
  <si>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</si>
  <si>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</si>
  <si>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</si>
  <si>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</si>
  <si>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</si>
  <si>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</si>
  <si>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</si>
  <si>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</si>
  <si>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</si>
  <si>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</si>
  <si>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</si>
  <si>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</si>
  <si>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</si>
  <si>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</si>
  <si>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</si>
  <si>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</si>
  <si>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</si>
  <si>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</si>
  <si>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</si>
  <si>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</si>
  <si>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</si>
  <si>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</si>
  <si>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</si>
  <si>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</si>
  <si>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</si>
  <si>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</si>
  <si>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</si>
  <si>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</si>
  <si>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</si>
  <si>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</si>
  <si>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</si>
  <si>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</si>
  <si>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</si>
  <si>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</si>
  <si>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</si>
  <si>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</si>
  <si>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</si>
  <si>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</si>
  <si>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</si>
  <si>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</si>
  <si>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</si>
  <si>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</si>
  <si>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</si>
  <si>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</si>
  <si>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</si>
  <si>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</si>
  <si>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</si>
  <si>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</si>
  <si>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</si>
  <si>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</si>
  <si>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</si>
  <si>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</si>
  <si>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</si>
  <si>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</si>
  <si>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</si>
  <si>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</si>
  <si>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</si>
  <si>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</si>
  <si>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</si>
  <si>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</si>
  <si>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</si>
  <si>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</si>
  <si>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</si>
  <si>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</si>
  <si>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</si>
  <si>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</si>
  <si>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</si>
  <si>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</si>
  <si>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</si>
  <si>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</si>
  <si>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</si>
  <si>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</si>
  <si>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</si>
  <si>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</si>
  <si>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</si>
  <si>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</si>
  <si>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</si>
  <si>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</si>
  <si>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</si>
  <si>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</si>
  <si>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</si>
  <si>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</si>
  <si>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</si>
  <si>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</si>
  <si>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</si>
  <si>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</si>
  <si>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</si>
  <si>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</si>
  <si>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</si>
  <si>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</si>
  <si>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</si>
  <si>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</si>
  <si>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</si>
  <si>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</si>
  <si>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</si>
  <si>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</si>
  <si>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</si>
  <si>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</si>
  <si>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</si>
  <si>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</si>
  <si>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</si>
  <si>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</si>
  <si>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</si>
  <si>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</si>
  <si>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</si>
  <si>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</si>
  <si>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</si>
  <si>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</si>
  <si>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</si>
  <si>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</si>
  <si>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</si>
  <si>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</si>
  <si>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</si>
  <si>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</si>
  <si>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</si>
  <si>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</si>
  <si>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</si>
  <si>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</si>
  <si>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</si>
  <si>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</si>
  <si>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</si>
  <si>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</si>
  <si>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</si>
  <si>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</si>
  <si>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</si>
  <si>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</si>
  <si>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</si>
  <si>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</si>
  <si>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</si>
  <si>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</si>
  <si>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</si>
  <si>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</si>
  <si>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</si>
  <si>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</si>
  <si>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</si>
  <si>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</si>
  <si>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</si>
  <si>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</si>
  <si>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</si>
  <si>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</si>
  <si>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</si>
  <si>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</si>
  <si>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</si>
  <si>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</si>
  <si>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</si>
  <si>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</si>
  <si>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</si>
  <si>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</si>
  <si>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</si>
  <si>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</si>
  <si>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</si>
  <si>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</si>
  <si>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</si>
  <si>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</si>
  <si>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</si>
  <si>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</si>
  <si>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</si>
  <si>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</si>
  <si>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</si>
  <si>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</si>
  <si>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</si>
  <si>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</si>
  <si>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</si>
  <si>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</si>
  <si>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</si>
  <si>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</si>
  <si>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</si>
  <si>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</si>
  <si>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</si>
  <si>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</si>
  <si>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</si>
  <si>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</si>
  <si>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</si>
  <si>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</si>
  <si>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</si>
  <si>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</si>
  <si>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</si>
  <si>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</si>
  <si>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</si>
  <si>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</si>
  <si>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</si>
  <si>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</si>
  <si>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</si>
  <si>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</si>
  <si>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</si>
  <si>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</si>
  <si>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</si>
  <si>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</si>
  <si>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</si>
  <si>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</si>
  <si>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</si>
  <si>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</si>
  <si>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</si>
  <si>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</si>
  <si>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</si>
  <si>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</si>
  <si>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</si>
  <si>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</si>
  <si>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</si>
  <si>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</si>
  <si>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</si>
  <si>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</si>
  <si>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</si>
  <si>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</si>
  <si>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</si>
  <si>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</si>
  <si>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</si>
  <si>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</si>
  <si>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</si>
  <si>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</si>
  <si>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</si>
  <si>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</si>
  <si>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</si>
  <si>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</si>
  <si>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</si>
  <si>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</si>
  <si>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</si>
  <si>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</si>
  <si>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</si>
  <si>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</si>
  <si>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</si>
  <si>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</si>
  <si>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</si>
  <si>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</si>
  <si>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</si>
  <si>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</si>
  <si>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</si>
  <si>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</si>
  <si>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</si>
  <si>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</si>
  <si>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</si>
  <si>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</si>
  <si>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</si>
  <si>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</si>
  <si>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</si>
  <si>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</si>
  <si>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</si>
  <si>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</si>
  <si>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</si>
  <si>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</si>
  <si>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</si>
  <si>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</si>
  <si>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</si>
  <si>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</si>
  <si>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</si>
  <si>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</si>
  <si>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</si>
  <si>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</si>
  <si>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</si>
  <si>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</si>
  <si>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</si>
  <si>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</si>
  <si>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</si>
  <si>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</si>
  <si>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</si>
  <si>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</si>
  <si>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</si>
  <si>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</si>
  <si>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</si>
  <si>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</si>
  <si>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</si>
  <si>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</si>
  <si>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</si>
  <si>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</si>
  <si>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</si>
  <si>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</si>
  <si>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</si>
  <si>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</si>
  <si>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</si>
  <si>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</si>
  <si>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</si>
  <si>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</si>
  <si>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</si>
  <si>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</si>
  <si>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</si>
  <si>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</si>
  <si>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</si>
  <si>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</si>
  <si>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</si>
  <si>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</si>
  <si>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</si>
  <si>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</si>
  <si>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</si>
  <si>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</si>
  <si>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</si>
  <si>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</si>
  <si>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</si>
  <si>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</si>
  <si>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</si>
  <si>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</si>
  <si>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</si>
  <si>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</si>
  <si>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</si>
  <si>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</si>
  <si>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</si>
  <si>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</si>
  <si>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</si>
  <si>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</si>
  <si>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</si>
  <si>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</si>
  <si>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</si>
  <si>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</si>
  <si>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</si>
  <si>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</si>
  <si>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</si>
  <si>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</si>
  <si>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</si>
  <si>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</si>
  <si>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</si>
  <si>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</si>
  <si>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</si>
  <si>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</si>
  <si>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</si>
  <si>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</si>
  <si>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</si>
  <si>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</si>
  <si>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</si>
  <si>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</si>
  <si>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</si>
  <si>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</si>
  <si>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</si>
  <si>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</si>
  <si>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</si>
  <si>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</si>
  <si>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</si>
  <si>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</si>
  <si>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</si>
  <si>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</si>
  <si>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</si>
  <si>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</si>
  <si>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</si>
  <si>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</si>
  <si>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</si>
  <si>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</si>
  <si>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</si>
  <si>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</si>
  <si>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</si>
  <si>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</si>
  <si>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</si>
  <si>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</si>
  <si>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</si>
  <si>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</si>
  <si>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</si>
  <si>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</si>
  <si>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</si>
  <si>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</si>
  <si>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</si>
  <si>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</si>
  <si>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</si>
  <si>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</si>
  <si>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</si>
  <si>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</si>
  <si>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</si>
  <si>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</si>
  <si>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</si>
  <si>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</si>
  <si>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</si>
  <si>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</si>
  <si>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</si>
  <si>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</si>
  <si>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</si>
  <si>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</si>
  <si>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</si>
  <si>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</si>
  <si>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</si>
  <si>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</si>
  <si>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</si>
  <si>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</si>
  <si>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</si>
  <si>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</si>
  <si>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</si>
  <si>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</si>
  <si>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</si>
  <si>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</si>
  <si>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</si>
  <si>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</si>
  <si>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</si>
  <si>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</si>
  <si>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</si>
  <si>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</si>
  <si>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</si>
  <si>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</si>
  <si>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</si>
  <si>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</si>
  <si>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</si>
  <si>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</si>
  <si>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</si>
  <si>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</si>
  <si>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</si>
  <si>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</si>
  <si>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</si>
  <si>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</si>
  <si>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</si>
  <si>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</si>
  <si>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</si>
  <si>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</si>
  <si>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</si>
  <si>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</si>
  <si>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</si>
  <si>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</si>
  <si>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</si>
  <si>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</si>
  <si>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</si>
  <si>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</si>
  <si>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</si>
  <si>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</si>
  <si>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</si>
  <si>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</si>
  <si>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</si>
  <si>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</si>
  <si>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</si>
  <si>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</si>
  <si>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</si>
  <si>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</si>
  <si>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</si>
  <si>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</si>
  <si>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</si>
  <si>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</si>
  <si>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</si>
  <si>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</si>
  <si>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</si>
  <si>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</si>
  <si>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</si>
  <si>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</si>
  <si>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</si>
  <si>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</si>
  <si>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</si>
  <si>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</si>
  <si>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</si>
  <si>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</si>
  <si>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</si>
  <si>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</si>
  <si>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</si>
  <si>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</si>
  <si>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</si>
  <si>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</si>
  <si>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</si>
  <si>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</si>
  <si>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</si>
  <si>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</si>
  <si>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</si>
  <si>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</si>
  <si>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</si>
  <si>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</si>
  <si>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</si>
  <si>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</si>
  <si>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</si>
  <si>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</si>
  <si>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</si>
  <si>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</si>
  <si>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</si>
  <si>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</si>
  <si>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</si>
  <si>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</si>
  <si>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</si>
  <si>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</si>
  <si>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</si>
  <si>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</si>
  <si>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</si>
  <si>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</si>
  <si>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</si>
  <si>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</si>
  <si>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</si>
  <si>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</si>
  <si>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</si>
  <si>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</si>
  <si>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</si>
  <si>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</si>
  <si>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</si>
  <si>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</si>
  <si>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</si>
  <si>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</si>
  <si>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</si>
  <si>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</si>
  <si>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</si>
  <si>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</si>
  <si>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</si>
  <si>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</si>
  <si>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</si>
  <si>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</si>
  <si>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</si>
  <si>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</si>
  <si>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</si>
  <si>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</si>
  <si>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</si>
  <si>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</si>
  <si>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</si>
  <si>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</si>
  <si>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</si>
  <si>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</si>
  <si>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</si>
  <si>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</si>
  <si>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</si>
  <si>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</si>
  <si>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</si>
  <si>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</si>
  <si>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</si>
  <si>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</si>
  <si>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</si>
  <si>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</si>
  <si>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</si>
  <si>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</si>
  <si>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</si>
  <si>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</si>
  <si>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</si>
  <si>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</si>
  <si>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</si>
  <si>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</si>
  <si>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</si>
  <si>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</si>
  <si>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</si>
  <si>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</si>
  <si>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</si>
  <si>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</si>
  <si>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</si>
  <si>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</si>
  <si>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</si>
  <si>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</si>
  <si>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</si>
  <si>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</si>
  <si>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</si>
  <si>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</si>
  <si>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</si>
  <si>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</si>
  <si>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</si>
  <si>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</si>
  <si>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</si>
  <si>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</si>
  <si>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</si>
  <si>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</si>
  <si>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</si>
  <si>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</si>
  <si>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</si>
  <si>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</si>
  <si>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</si>
  <si>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</si>
  <si>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</si>
  <si>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</si>
  <si>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</si>
  <si>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</si>
  <si>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</si>
  <si>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</si>
  <si>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</si>
  <si>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</si>
  <si>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</si>
  <si>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</si>
  <si>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</si>
  <si>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</si>
  <si>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</si>
  <si>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</si>
  <si>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</si>
  <si>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</si>
  <si>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</si>
  <si>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</si>
  <si>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</si>
  <si>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</si>
  <si>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</si>
  <si>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</si>
  <si>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</si>
  <si>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</si>
  <si>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</si>
  <si>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</si>
  <si>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</si>
  <si>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</si>
  <si>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</si>
  <si>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</si>
  <si>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</si>
  <si>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</si>
  <si>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</si>
  <si>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</si>
  <si>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</si>
  <si>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</si>
  <si>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</si>
  <si>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</si>
  <si>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</si>
  <si>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</si>
  <si>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</si>
  <si>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</si>
  <si>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</si>
  <si>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</si>
  <si>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</si>
  <si>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</si>
  <si>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</si>
  <si>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</si>
  <si>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</si>
  <si>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</si>
  <si>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</si>
  <si>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</si>
  <si>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</si>
  <si>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</si>
  <si>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</si>
  <si>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</si>
  <si>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</si>
  <si>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</si>
  <si>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</si>
  <si>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</si>
  <si>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</si>
  <si>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</si>
  <si>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</si>
  <si>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</si>
  <si>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</si>
  <si>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</si>
  <si>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</si>
  <si>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</si>
  <si>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</si>
  <si>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</si>
  <si>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</si>
  <si>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</si>
  <si>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</si>
  <si>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</si>
  <si>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</si>
  <si>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</si>
  <si>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</si>
  <si>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</si>
  <si>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</si>
  <si>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</si>
  <si>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</si>
  <si>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</si>
  <si>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</si>
  <si>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</si>
  <si>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</si>
  <si>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</si>
  <si>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</si>
  <si>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</si>
  <si>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</si>
  <si>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</si>
  <si>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</si>
  <si>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</si>
  <si>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</si>
  <si>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</si>
  <si>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</si>
  <si>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</si>
  <si>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</si>
  <si>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</si>
  <si>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</si>
  <si>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</si>
  <si>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</si>
  <si>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</si>
  <si>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</si>
  <si>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</si>
  <si>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</si>
  <si>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</si>
  <si>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</si>
  <si>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</si>
  <si>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</si>
  <si>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</si>
  <si>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</si>
  <si>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</si>
  <si>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</si>
  <si>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</si>
  <si>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</si>
  <si>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</si>
  <si>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</si>
  <si>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</si>
  <si>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</si>
  <si>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</si>
  <si>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</si>
  <si>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</si>
  <si>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</si>
  <si>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</si>
  <si>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</si>
  <si>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</si>
  <si>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</si>
  <si>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</si>
  <si>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</si>
  <si>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</si>
  <si>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</si>
  <si>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</si>
  <si>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</si>
  <si>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</si>
  <si>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</si>
  <si>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</si>
  <si>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</si>
  <si>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</si>
  <si>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</si>
  <si>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</si>
  <si>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</si>
  <si>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</si>
  <si>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</si>
  <si>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</si>
  <si>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</si>
  <si>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</si>
  <si>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</si>
  <si>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</si>
  <si>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</si>
  <si>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</si>
  <si>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</si>
  <si>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</si>
  <si>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</si>
  <si>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</si>
  <si>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</si>
  <si>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</si>
  <si>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</si>
  <si>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</si>
  <si>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</si>
  <si>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</si>
  <si>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</si>
  <si>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</si>
  <si>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</si>
  <si>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</si>
  <si>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</si>
  <si>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</si>
  <si>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</si>
  <si>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</si>
  <si>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</si>
  <si>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</si>
  <si>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</si>
  <si>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</si>
  <si>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</si>
  <si>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</si>
  <si>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</si>
  <si>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</si>
  <si>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</si>
  <si>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</si>
  <si>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</si>
  <si>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</si>
  <si>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</si>
  <si>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</si>
  <si>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</si>
  <si>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</si>
  <si>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</si>
  <si>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</si>
  <si>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</si>
  <si>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</si>
  <si>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</si>
  <si>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</si>
  <si>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</si>
  <si>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</si>
  <si>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</si>
  <si>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</si>
  <si>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</si>
  <si>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</si>
  <si>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</si>
  <si>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</si>
  <si>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</si>
  <si>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</si>
  <si>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</si>
  <si>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</si>
  <si>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</si>
  <si>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</si>
  <si>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</si>
  <si>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</si>
  <si>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</si>
  <si>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</si>
  <si>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</si>
  <si>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</si>
  <si>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</si>
  <si>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</si>
  <si>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</si>
  <si>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</si>
  <si>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</si>
  <si>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</si>
  <si>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</si>
  <si>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</si>
  <si>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</si>
  <si>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</si>
  <si>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</si>
  <si>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</si>
  <si>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</si>
  <si>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</si>
  <si>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</si>
  <si>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</si>
  <si>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</si>
  <si>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</si>
  <si>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</si>
  <si>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</si>
  <si>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</si>
  <si>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</si>
  <si>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</si>
  <si>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</si>
  <si>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</si>
  <si>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</si>
  <si>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</si>
  <si>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</si>
  <si>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</si>
  <si>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</si>
  <si>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</si>
  <si>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</si>
  <si>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</si>
  <si>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</si>
  <si>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</si>
  <si>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</si>
  <si>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</si>
  <si>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</si>
  <si>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</si>
  <si>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</si>
  <si>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</si>
  <si>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</si>
  <si>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</si>
  <si>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</si>
  <si>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</si>
  <si>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</si>
  <si>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</si>
  <si>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</si>
  <si>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</si>
  <si>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</si>
  <si>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</si>
  <si>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</si>
  <si>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</si>
  <si>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</si>
  <si>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</si>
  <si>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</si>
  <si>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</si>
  <si>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</si>
  <si>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</si>
  <si>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</si>
  <si>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</si>
  <si>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</si>
  <si>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</si>
  <si>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</si>
  <si>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</si>
  <si>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</si>
  <si>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</si>
  <si>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</si>
  <si>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</si>
  <si>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</si>
  <si>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</si>
  <si>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</si>
  <si>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</si>
  <si>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</si>
  <si>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</si>
  <si>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</si>
  <si>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</si>
  <si>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</si>
  <si>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</si>
  <si>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</si>
  <si>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</si>
  <si>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</si>
  <si>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</si>
  <si>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</si>
  <si>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</si>
  <si>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</si>
  <si>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</si>
  <si>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</si>
  <si>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</si>
  <si>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</si>
  <si>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</si>
  <si>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</si>
  <si>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</si>
  <si>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</si>
  <si>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</si>
  <si>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</si>
  <si>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</si>
  <si>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</si>
  <si>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</si>
  <si>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</si>
  <si>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</si>
  <si>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</si>
  <si>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</si>
  <si>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</si>
  <si>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</si>
  <si>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</si>
  <si>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</si>
  <si>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</si>
  <si>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</si>
  <si>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</si>
  <si>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</si>
  <si>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</si>
  <si>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</si>
  <si>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</si>
  <si>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</si>
  <si>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</si>
  <si>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</si>
  <si>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</si>
  <si>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</si>
  <si>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</si>
  <si>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</si>
  <si>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</si>
  <si>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</si>
  <si>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</si>
  <si>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</si>
  <si>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</si>
  <si>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</si>
  <si>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</si>
  <si>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</si>
  <si>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</si>
  <si>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</si>
  <si>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</si>
  <si>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</si>
  <si>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</si>
  <si>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</si>
  <si>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</si>
  <si>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</si>
  <si>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</si>
  <si>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</si>
  <si>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</si>
  <si>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</si>
  <si>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</si>
  <si>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</si>
  <si>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</si>
  <si>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</si>
  <si>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</si>
  <si>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</si>
  <si>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</si>
  <si>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</si>
  <si>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</si>
  <si>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</si>
  <si>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</si>
  <si>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</si>
  <si>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</si>
  <si>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</si>
  <si>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</si>
  <si>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</si>
  <si>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</si>
  <si>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</si>
  <si>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</si>
  <si>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</si>
  <si>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</si>
  <si>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</si>
  <si>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</si>
  <si>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</si>
  <si>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</si>
  <si>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</si>
  <si>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</si>
  <si>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</si>
  <si>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</si>
  <si>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</si>
  <si>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</si>
  <si>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</si>
  <si>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</si>
  <si>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</si>
  <si>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</si>
  <si>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</si>
  <si>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</si>
  <si>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</si>
  <si>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</si>
  <si>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</si>
  <si>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</si>
  <si>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</si>
  <si>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</si>
  <si>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</si>
  <si>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</si>
  <si>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</si>
  <si>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</si>
  <si>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</si>
  <si>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</si>
  <si>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</si>
  <si>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</si>
  <si>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</si>
  <si>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</si>
  <si>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</si>
  <si>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</si>
  <si>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</si>
  <si>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</si>
  <si>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</si>
  <si>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</si>
  <si>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</si>
  <si>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</si>
  <si>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</si>
  <si>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</si>
  <si>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</si>
  <si>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</si>
  <si>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</si>
  <si>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</si>
  <si>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</si>
  <si>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</si>
  <si>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</si>
  <si>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</si>
  <si>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</si>
  <si>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</si>
  <si>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</si>
  <si>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</si>
  <si>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</si>
  <si>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</si>
  <si>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</si>
  <si>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</si>
  <si>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</si>
  <si>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</si>
  <si>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</si>
  <si>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</si>
  <si>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</si>
  <si>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</si>
  <si>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</si>
  <si>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</si>
  <si>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</si>
  <si>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</si>
  <si>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</si>
  <si>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</si>
  <si>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</si>
  <si>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</si>
  <si>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</si>
  <si>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</si>
  <si>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</si>
  <si>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</si>
  <si>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</si>
  <si>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</si>
  <si>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</si>
  <si>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</si>
  <si>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</si>
  <si>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</si>
  <si>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</si>
  <si>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</si>
  <si>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</si>
  <si>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</si>
  <si>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</si>
  <si>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</si>
  <si>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</si>
  <si>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</si>
  <si>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</si>
  <si>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</si>
  <si>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</si>
  <si>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</si>
  <si>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</si>
  <si>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</si>
  <si>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</si>
  <si>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</si>
  <si>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</si>
  <si>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</si>
  <si>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</si>
  <si>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</si>
  <si>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</si>
  <si>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</si>
  <si>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</si>
  <si>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</si>
  <si>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</si>
  <si>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</si>
  <si>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</si>
  <si>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</si>
  <si>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</si>
  <si>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</si>
  <si>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</si>
  <si>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</si>
  <si>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</si>
  <si>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</si>
  <si>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</si>
  <si>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</si>
  <si>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</si>
  <si>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</si>
  <si>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</si>
  <si>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</si>
  <si>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</si>
  <si>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</si>
  <si>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</si>
  <si>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</si>
  <si>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</si>
  <si>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</si>
  <si>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</si>
  <si>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</si>
  <si>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</si>
  <si>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</si>
  <si>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</si>
  <si>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</si>
  <si>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</si>
  <si>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</si>
  <si>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</si>
  <si>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</si>
  <si>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</si>
  <si>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</si>
  <si>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</si>
  <si>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</si>
  <si>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</si>
  <si>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</si>
  <si>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</si>
  <si>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</si>
  <si>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</si>
  <si>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</si>
  <si>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</si>
  <si>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</si>
  <si>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</si>
  <si>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</si>
  <si>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</si>
  <si>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</si>
  <si>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</si>
  <si>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</si>
  <si>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</si>
  <si>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</si>
  <si>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</si>
  <si>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</si>
  <si>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</si>
  <si>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</si>
  <si>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</si>
  <si>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</si>
  <si>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</si>
  <si>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</si>
  <si>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</si>
  <si>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</si>
  <si>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</si>
  <si>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</si>
  <si>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</si>
  <si>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</si>
  <si>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</si>
  <si>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</si>
  <si>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</si>
  <si>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</si>
  <si>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</si>
  <si>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</si>
  <si>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</si>
  <si>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</si>
  <si>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</si>
  <si>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</si>
  <si>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</si>
  <si>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</si>
  <si>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</si>
  <si>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</si>
  <si>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</si>
  <si>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</si>
  <si>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</si>
  <si>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</si>
  <si>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</si>
  <si>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</si>
  <si>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</si>
  <si>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</si>
  <si>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</si>
  <si>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</si>
  <si>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</si>
  <si>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</si>
  <si>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</si>
  <si>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</si>
  <si>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</si>
  <si>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</si>
  <si>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</si>
  <si>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</si>
  <si>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</si>
  <si>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</si>
  <si>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</si>
  <si>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</si>
  <si>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</si>
  <si>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</si>
  <si>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</si>
  <si>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</si>
  <si>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</si>
  <si>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</si>
  <si>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</si>
  <si>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</si>
  <si>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</si>
  <si>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</si>
  <si>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</si>
  <si>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</si>
  <si>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</si>
  <si>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</si>
  <si>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</si>
  <si>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</si>
  <si>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</si>
  <si>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</si>
  <si>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</si>
  <si>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</si>
  <si>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</si>
  <si>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</si>
  <si>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</si>
  <si>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</si>
  <si>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</si>
  <si>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</si>
  <si>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</si>
  <si>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</si>
  <si>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</si>
  <si>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</si>
  <si>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</si>
  <si>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</si>
  <si>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</si>
  <si>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</si>
  <si>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</si>
  <si>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</si>
  <si>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</si>
  <si>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</si>
  <si>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</si>
  <si>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</si>
  <si>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</si>
  <si>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</si>
  <si>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</si>
  <si>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</si>
  <si>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</si>
  <si>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</si>
  <si>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</si>
  <si>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</si>
  <si>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</si>
  <si>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</si>
  <si>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</si>
  <si>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</si>
  <si>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</si>
  <si>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</si>
  <si>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</si>
  <si>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</si>
  <si>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</si>
  <si>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</si>
  <si>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</si>
  <si>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</si>
  <si>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</si>
  <si>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</si>
  <si>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</si>
  <si>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</si>
  <si>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</si>
  <si>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</si>
  <si>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</si>
  <si>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</si>
  <si>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</si>
  <si>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</si>
  <si>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</si>
  <si>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</si>
  <si>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</si>
  <si>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</si>
  <si>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</si>
  <si>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</si>
  <si>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</si>
  <si>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</si>
  <si>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</si>
  <si>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</si>
  <si>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</si>
  <si>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</si>
  <si>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</si>
  <si>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</si>
  <si>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</si>
  <si>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</si>
  <si>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</si>
  <si>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</si>
  <si>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</si>
  <si>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</si>
  <si>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</si>
  <si>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</si>
  <si>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</si>
  <si>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</si>
  <si>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</si>
  <si>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</si>
  <si>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</si>
  <si>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</si>
  <si>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</si>
  <si>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</si>
  <si>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</si>
  <si>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</si>
  <si>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</si>
  <si>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</si>
  <si>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</si>
  <si>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</si>
  <si>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</si>
  <si>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</si>
  <si>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</si>
  <si>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</si>
  <si>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</si>
  <si>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</si>
  <si>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</si>
  <si>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</si>
  <si>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</si>
  <si>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</si>
  <si>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</si>
  <si>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</si>
  <si>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</si>
  <si>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</si>
  <si>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</si>
  <si>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</si>
  <si>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</si>
  <si>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</si>
  <si>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</si>
  <si>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</si>
  <si>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</si>
  <si>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</si>
  <si>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</si>
  <si>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</si>
  <si>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</si>
  <si>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</si>
  <si>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</si>
  <si>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</si>
  <si>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</si>
  <si>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</si>
  <si>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</si>
  <si>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</si>
  <si>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</si>
  <si>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</si>
  <si>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</si>
  <si>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</si>
  <si>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</si>
  <si>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</si>
  <si>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</si>
  <si>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</si>
  <si>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</si>
  <si>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</si>
  <si>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</si>
  <si>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</si>
  <si>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</si>
  <si>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</si>
  <si>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</si>
  <si>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</si>
  <si>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</si>
  <si>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</si>
  <si>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</si>
  <si>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</si>
  <si>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</si>
  <si>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</si>
  <si>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</si>
  <si>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</si>
  <si>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</si>
  <si>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</si>
  <si>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</si>
  <si>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</si>
  <si>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</si>
  <si>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</si>
  <si>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</si>
  <si>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</si>
  <si>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</si>
  <si>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</si>
  <si>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</si>
  <si>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</si>
  <si>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</si>
  <si>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</si>
  <si>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</si>
  <si>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</si>
  <si>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</si>
  <si>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</si>
  <si>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</si>
  <si>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</si>
  <si>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</si>
  <si>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</si>
  <si>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</si>
  <si>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</si>
  <si>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</si>
  <si>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</si>
  <si>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</si>
  <si>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</si>
  <si>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</si>
  <si>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</si>
  <si>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</si>
  <si>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</si>
  <si>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</si>
  <si>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</si>
  <si>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</si>
  <si>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</si>
  <si>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</si>
  <si>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</si>
  <si>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</si>
  <si>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</si>
  <si>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</si>
  <si>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</si>
  <si>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</si>
  <si>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</si>
  <si>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</si>
  <si>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</si>
  <si>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</si>
  <si>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</si>
  <si>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</si>
  <si>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</si>
  <si>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</si>
  <si>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</si>
  <si>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</si>
  <si>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</si>
  <si>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</si>
  <si>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</si>
  <si>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</si>
  <si>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</si>
  <si>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</si>
  <si>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</si>
  <si>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</si>
  <si>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</si>
  <si>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</si>
  <si>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</si>
  <si>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</si>
  <si>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</si>
  <si>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</si>
  <si>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</si>
  <si>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</si>
  <si>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</si>
  <si>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</si>
  <si>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</si>
  <si>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</si>
  <si>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</si>
  <si>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</si>
  <si>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</si>
  <si>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</si>
  <si>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</si>
  <si>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</si>
  <si>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</si>
  <si>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</si>
  <si>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</si>
  <si>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</si>
  <si>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</si>
  <si>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</si>
  <si>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</si>
  <si>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</si>
  <si>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</si>
  <si>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</si>
  <si>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</si>
  <si>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</si>
  <si>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</si>
  <si>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</si>
  <si>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</si>
  <si>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</si>
  <si>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</si>
  <si>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</si>
  <si>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</si>
  <si>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</si>
  <si>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</si>
  <si>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</si>
  <si>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</si>
  <si>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</si>
  <si>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</si>
  <si>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</si>
  <si>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</si>
  <si>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</si>
  <si>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</si>
  <si>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</si>
  <si>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</si>
  <si>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</si>
  <si>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</si>
  <si>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</si>
  <si>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</si>
  <si>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</si>
  <si>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</si>
  <si>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</si>
  <si>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</si>
  <si>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</si>
  <si>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</si>
  <si>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</si>
  <si>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</si>
  <si>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</si>
  <si>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</si>
  <si>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</si>
  <si>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</si>
  <si>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</si>
  <si>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</si>
  <si>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</si>
  <si>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</si>
  <si>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</si>
  <si>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</si>
  <si>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</si>
  <si>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</si>
  <si>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</si>
  <si>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</si>
  <si>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</si>
  <si>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</si>
  <si>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</si>
  <si>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</si>
  <si>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</si>
  <si>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</si>
  <si>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</si>
  <si>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</si>
  <si>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</si>
  <si>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</si>
  <si>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</si>
  <si>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</si>
  <si>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</si>
  <si>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</si>
  <si>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</si>
  <si>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</si>
  <si>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</si>
  <si>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</si>
  <si>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</si>
  <si>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</si>
  <si>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</si>
  <si>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</si>
  <si>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</si>
  <si>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</si>
  <si>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</si>
  <si>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</si>
  <si>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</si>
  <si>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</si>
  <si>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</si>
  <si>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</si>
  <si>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</si>
  <si>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</si>
  <si>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</si>
  <si>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</si>
  <si>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</si>
  <si>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</si>
  <si>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</si>
  <si>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</si>
  <si>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</si>
  <si>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</si>
  <si>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</si>
  <si>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</si>
  <si>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</si>
  <si>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</si>
  <si>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</si>
  <si>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</si>
  <si>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</si>
  <si>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</si>
  <si>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</si>
  <si>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</si>
  <si>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</si>
  <si>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</si>
  <si>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</si>
  <si>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</si>
  <si>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</si>
  <si>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</si>
  <si>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</si>
  <si>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</si>
  <si>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</si>
  <si>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</si>
  <si>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</si>
  <si>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</si>
  <si>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</si>
  <si>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</si>
  <si>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</si>
  <si>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</si>
  <si>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</si>
  <si>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</si>
  <si>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</si>
  <si>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</si>
  <si>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</si>
  <si>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</si>
  <si>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</si>
  <si>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</si>
  <si>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</si>
  <si>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</si>
  <si>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</si>
  <si>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</si>
  <si>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</si>
  <si>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</si>
  <si>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</si>
  <si>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</si>
  <si>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</si>
  <si>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</si>
  <si>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</si>
  <si>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</si>
  <si>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</si>
  <si>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</si>
  <si>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</si>
  <si>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</si>
  <si>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</si>
  <si>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</si>
  <si>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</si>
  <si>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</si>
  <si>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</si>
  <si>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</si>
  <si>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</si>
  <si>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</si>
  <si>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</si>
  <si>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</si>
  <si>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</si>
  <si>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</si>
  <si>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</si>
  <si>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</si>
  <si>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</si>
  <si>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</si>
  <si>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</si>
  <si>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</si>
  <si>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</si>
  <si>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</si>
  <si>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</si>
  <si>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</si>
  <si>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</si>
  <si>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</si>
  <si>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</si>
  <si>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</si>
  <si>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</si>
  <si>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</si>
  <si>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</si>
  <si>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</si>
  <si>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</si>
  <si>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</si>
  <si>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</si>
  <si>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</si>
  <si>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</si>
  <si>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</si>
  <si>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</si>
  <si>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</si>
  <si>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</si>
  <si>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</si>
  <si>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</si>
  <si>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</si>
  <si>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</si>
  <si>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</si>
  <si>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</si>
  <si>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</si>
  <si>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</si>
  <si>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</si>
  <si>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</si>
  <si>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</si>
  <si>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</si>
  <si>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</si>
  <si>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</si>
  <si>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</si>
  <si>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</si>
  <si>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</si>
  <si>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</si>
  <si>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</si>
  <si>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</si>
  <si>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</si>
  <si>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</si>
  <si>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</si>
  <si>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</si>
  <si>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</si>
  <si>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</si>
  <si>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</si>
  <si>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</si>
  <si>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</si>
  <si>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</si>
  <si>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</si>
  <si>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</si>
  <si>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</si>
  <si>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</si>
  <si>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</si>
  <si>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</si>
  <si>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</si>
  <si>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</si>
  <si>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</si>
  <si>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</si>
  <si>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</si>
  <si>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</si>
  <si>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</si>
  <si>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</si>
  <si>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</si>
  <si>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</si>
  <si>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</si>
  <si>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</si>
  <si>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</si>
  <si>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</si>
  <si>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</si>
  <si>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</si>
  <si>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</si>
  <si>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</si>
  <si>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</si>
  <si>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</si>
  <si>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</si>
  <si>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</si>
  <si>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</si>
  <si>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</si>
  <si>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</si>
  <si>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</si>
  <si>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</si>
  <si>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</si>
  <si>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</si>
  <si>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</si>
  <si>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</si>
  <si>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</si>
  <si>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</si>
  <si>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</si>
  <si>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</si>
  <si>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</si>
  <si>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</si>
  <si>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</si>
  <si>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</si>
  <si>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</si>
  <si>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</si>
  <si>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</si>
  <si>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</si>
  <si>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</si>
  <si>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</si>
  <si>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</si>
  <si>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</si>
  <si>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</si>
  <si>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</si>
  <si>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</si>
  <si>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</si>
  <si>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</si>
  <si>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</si>
  <si>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</si>
  <si>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</si>
  <si>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</si>
  <si>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</si>
  <si>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</si>
  <si>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</si>
  <si>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</si>
  <si>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</si>
  <si>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</si>
  <si>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</si>
  <si>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</si>
  <si>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</si>
  <si>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</si>
  <si>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</si>
  <si>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</si>
  <si>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</si>
  <si>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</si>
  <si>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</si>
  <si>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</si>
  <si>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</si>
  <si>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</si>
  <si>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</si>
  <si>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</si>
  <si>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</si>
  <si>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</si>
  <si>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</si>
  <si>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</si>
  <si>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</si>
  <si>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</si>
  <si>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</si>
  <si>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</si>
  <si>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</si>
  <si>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</si>
  <si>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</si>
  <si>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</si>
  <si>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</si>
  <si>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</si>
  <si>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</si>
  <si>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</si>
  <si>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</si>
  <si>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</si>
  <si>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</si>
  <si>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</si>
  <si>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</si>
  <si>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</si>
  <si>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</si>
  <si>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</si>
  <si>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</si>
  <si>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</si>
  <si>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</si>
  <si>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</si>
  <si>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</si>
  <si>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</si>
  <si>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</si>
  <si>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</si>
  <si>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</si>
  <si>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</si>
  <si>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</si>
  <si>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</si>
  <si>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</si>
  <si>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</si>
  <si>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</si>
  <si>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</si>
  <si>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</si>
  <si>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</si>
  <si>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</si>
  <si>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</si>
  <si>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</si>
  <si>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</si>
  <si>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</si>
  <si>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</si>
  <si>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</si>
  <si>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</si>
  <si>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</si>
  <si>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</si>
  <si>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</si>
  <si>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</si>
  <si>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</si>
  <si>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</si>
  <si>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</si>
  <si>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</si>
  <si>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</si>
  <si>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</si>
  <si>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</si>
  <si>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</si>
  <si>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</si>
  <si>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</si>
  <si>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</si>
  <si>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</si>
  <si>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</si>
  <si>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</si>
  <si>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</si>
  <si>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</si>
  <si>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</si>
  <si>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</si>
  <si>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</si>
  <si>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</si>
  <si>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</si>
  <si>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</si>
  <si>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</si>
  <si>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</si>
  <si>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</si>
  <si>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</si>
  <si>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</si>
  <si>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</si>
  <si>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</si>
  <si>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</si>
  <si>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</si>
  <si>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</si>
  <si>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</si>
  <si>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</si>
  <si>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</si>
  <si>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</si>
  <si>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</si>
  <si>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</si>
  <si>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</si>
  <si>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</si>
  <si>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</si>
  <si>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</si>
  <si>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</si>
  <si>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</si>
  <si>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</si>
  <si>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</si>
  <si>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</si>
  <si>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</si>
  <si>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</si>
  <si>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</si>
  <si>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</si>
  <si>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</si>
  <si>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</si>
  <si>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</si>
  <si>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</si>
  <si>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</si>
  <si>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</si>
  <si>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</si>
  <si>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</si>
  <si>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</si>
  <si>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</si>
  <si>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</si>
  <si>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</si>
  <si>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</si>
  <si>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</si>
  <si>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</si>
  <si>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</si>
  <si>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</si>
  <si>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</si>
  <si>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</si>
  <si>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</si>
  <si>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</si>
  <si>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</si>
  <si>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</si>
  <si>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</si>
  <si>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</si>
  <si>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</si>
  <si>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</si>
  <si>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</si>
  <si>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</si>
  <si>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</si>
  <si>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</si>
  <si>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</si>
  <si>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</si>
  <si>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</si>
  <si>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</si>
  <si>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</si>
  <si>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</si>
  <si>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</si>
  <si>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</si>
  <si>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</si>
  <si>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</si>
  <si>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</si>
  <si>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</si>
  <si>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</si>
  <si>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</si>
  <si>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</si>
  <si>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</si>
  <si>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</si>
  <si>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</si>
  <si>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</si>
  <si>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</si>
  <si>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</si>
  <si>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</si>
  <si>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</si>
  <si>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</si>
  <si>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</si>
  <si>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</si>
  <si>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</si>
  <si>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</si>
  <si>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</si>
  <si>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</si>
  <si>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</si>
  <si>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</si>
  <si>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</si>
  <si>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</si>
  <si>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</si>
  <si>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</si>
  <si>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</si>
  <si>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</si>
  <si>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</si>
  <si>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</si>
  <si>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</si>
  <si>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</si>
  <si>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</si>
  <si>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</si>
  <si>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</si>
  <si>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</si>
  <si>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</si>
  <si>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</si>
  <si>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</si>
  <si>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</si>
  <si>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</si>
  <si>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</si>
  <si>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</si>
  <si>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</si>
  <si>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</si>
  <si>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</si>
  <si>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</si>
  <si>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</si>
  <si>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</si>
  <si>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</si>
  <si>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</si>
  <si>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</si>
  <si>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</si>
  <si>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</si>
  <si>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</si>
  <si>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</si>
  <si>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</si>
  <si>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</si>
  <si>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</si>
  <si>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</si>
  <si>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</si>
  <si>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</si>
  <si>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</si>
  <si>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</si>
  <si>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</si>
  <si>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</si>
  <si>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</si>
  <si>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</si>
  <si>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</si>
  <si>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</si>
  <si>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</si>
  <si>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</si>
  <si>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</si>
  <si>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</si>
  <si>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</si>
  <si>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</si>
  <si>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</si>
  <si>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</si>
  <si>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</si>
  <si>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</si>
  <si>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</si>
  <si>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</si>
  <si>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</si>
  <si>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</si>
  <si>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</si>
  <si>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</si>
  <si>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</si>
  <si>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</si>
  <si>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</si>
  <si>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</si>
  <si>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</si>
  <si>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</si>
  <si>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</si>
  <si>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</si>
  <si>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</si>
  <si>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</si>
  <si>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</si>
  <si>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</si>
  <si>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</si>
  <si>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</si>
  <si>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</si>
  <si>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</si>
  <si>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</si>
  <si>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</si>
  <si>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</si>
  <si>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</si>
  <si>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</si>
  <si>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</si>
  <si>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</si>
  <si>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</si>
  <si>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</si>
  <si>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</si>
  <si>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</si>
  <si>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</si>
  <si>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</si>
  <si>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</si>
  <si>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</si>
  <si>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</si>
  <si>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</si>
  <si>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</si>
  <si>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</si>
  <si>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</si>
  <si>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</si>
  <si>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</si>
  <si>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</si>
  <si>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</si>
  <si>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</si>
  <si>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</si>
  <si>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</si>
  <si>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</si>
  <si>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</si>
  <si>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</si>
  <si>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</si>
  <si>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</si>
  <si>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</si>
  <si>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</si>
  <si>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</si>
  <si>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</si>
  <si>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</si>
  <si>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</si>
  <si>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</si>
  <si>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</si>
  <si>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</si>
  <si>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</si>
  <si>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</si>
  <si>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</si>
  <si>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</si>
  <si>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</si>
  <si>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</si>
  <si>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</si>
  <si>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</si>
  <si>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</si>
  <si>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</si>
  <si>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</si>
  <si>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</si>
  <si>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</si>
  <si>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</si>
  <si>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</si>
  <si>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</si>
  <si>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</si>
  <si>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</si>
  <si>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</si>
  <si>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</si>
  <si>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</si>
  <si>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</si>
  <si>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</si>
  <si>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</si>
  <si>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</si>
  <si>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</si>
  <si>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</si>
  <si>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</si>
  <si>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</si>
  <si>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</si>
  <si>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</si>
  <si>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</si>
  <si>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</si>
  <si>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</si>
  <si>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</si>
  <si>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</si>
  <si>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</si>
  <si>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</si>
  <si>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</si>
  <si>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</si>
  <si>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</si>
  <si>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</si>
  <si>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</si>
  <si>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</si>
  <si>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</si>
  <si>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</si>
  <si>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</si>
  <si>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</si>
  <si>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</si>
  <si>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</si>
  <si>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</si>
  <si>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</si>
  <si>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</si>
  <si>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</si>
  <si>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</si>
  <si>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</si>
  <si>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</si>
  <si>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</si>
  <si>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</si>
  <si>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</si>
  <si>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</si>
  <si>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</si>
  <si>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</si>
  <si>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</si>
  <si>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</si>
  <si>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</si>
  <si>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</si>
  <si>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</si>
  <si>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</si>
  <si>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</si>
  <si>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</si>
  <si>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</si>
  <si>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</si>
  <si>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</si>
  <si>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</si>
  <si>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</si>
  <si>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</si>
  <si>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</si>
  <si>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</si>
  <si>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</si>
  <si>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</si>
  <si>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</si>
  <si>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</si>
  <si>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</si>
  <si>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</si>
  <si>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</si>
  <si>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</si>
  <si>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</si>
  <si>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</si>
  <si>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</si>
  <si>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</si>
  <si>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</si>
  <si>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</si>
  <si>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</si>
  <si>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</si>
  <si>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</si>
  <si>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</si>
  <si>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</si>
  <si>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</si>
  <si>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</si>
  <si>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</si>
  <si>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</si>
  <si>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</si>
  <si>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</si>
  <si>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</si>
  <si>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</si>
  <si>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</si>
  <si>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</si>
  <si>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</si>
  <si>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</si>
  <si>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</si>
  <si>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</si>
  <si>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</si>
  <si>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</si>
  <si>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</si>
  <si>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</si>
  <si>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</si>
  <si>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</si>
  <si>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</si>
  <si>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</si>
  <si>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</si>
  <si>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</si>
  <si>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</si>
  <si>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</si>
  <si>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</si>
  <si>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</si>
  <si>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</si>
  <si>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</si>
  <si>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</si>
  <si>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</si>
  <si>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</si>
  <si>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</si>
  <si>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</si>
  <si>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</si>
  <si>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</si>
  <si>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</si>
  <si>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</si>
  <si>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</si>
  <si>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</si>
  <si>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</si>
  <si>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</si>
  <si>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</si>
  <si>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</si>
  <si>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</si>
  <si>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</si>
  <si>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</si>
  <si>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</si>
  <si>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</si>
  <si>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</si>
  <si>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</si>
  <si>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</si>
  <si>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</si>
  <si>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</si>
  <si>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</si>
  <si>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</si>
  <si>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</si>
  <si>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</si>
  <si>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</si>
  <si>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</si>
  <si>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</si>
  <si>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</si>
  <si>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</si>
  <si>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</si>
  <si>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</si>
  <si>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</si>
  <si>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</si>
  <si>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</si>
  <si>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</si>
  <si>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</si>
  <si>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</si>
  <si>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</si>
  <si>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</si>
  <si>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</si>
  <si>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</si>
  <si>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</si>
  <si>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</si>
  <si>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</si>
  <si>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</si>
  <si>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</si>
  <si>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</si>
  <si>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</si>
  <si>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</si>
  <si>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</si>
  <si>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</si>
  <si>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</si>
  <si>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</si>
  <si>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</si>
  <si>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</si>
  <si>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</si>
  <si>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</si>
  <si>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</si>
  <si>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</si>
  <si>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</si>
  <si>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</si>
  <si>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</si>
  <si>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</si>
  <si>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</si>
  <si>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</si>
  <si>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</si>
  <si>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</si>
  <si>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</si>
  <si>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</si>
  <si>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</si>
  <si>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</si>
  <si>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</si>
  <si>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</si>
  <si>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</si>
  <si>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</si>
  <si>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</si>
  <si>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</si>
  <si>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</si>
  <si>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</si>
  <si>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</si>
  <si>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</si>
  <si>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</si>
  <si>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</si>
  <si>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</si>
  <si>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</si>
  <si>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</si>
  <si>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</si>
  <si>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</si>
  <si>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</si>
  <si>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</si>
  <si>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</si>
  <si>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</si>
  <si>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</si>
  <si>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</si>
  <si>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</si>
  <si>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</si>
  <si>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</si>
  <si>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</si>
  <si>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</si>
  <si>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</si>
  <si>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</si>
  <si>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</si>
  <si>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</si>
  <si>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</si>
  <si>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</si>
  <si>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</si>
  <si>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</si>
  <si>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</si>
  <si>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</si>
  <si>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</si>
  <si>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</si>
  <si>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</si>
  <si>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</si>
  <si>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</si>
  <si>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</si>
  <si>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</si>
  <si>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</si>
  <si>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</si>
  <si>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</si>
  <si>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</si>
  <si>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</si>
  <si>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</si>
  <si>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</si>
  <si>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</si>
  <si>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</si>
  <si>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</si>
  <si>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</si>
  <si>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</si>
  <si>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</si>
  <si>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</si>
  <si>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</si>
  <si>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</si>
  <si>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</si>
  <si>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</si>
  <si>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</si>
  <si>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</si>
  <si>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</si>
  <si>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</si>
  <si>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</si>
  <si>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</si>
  <si>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</si>
  <si>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</si>
  <si>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</si>
  <si>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</si>
  <si>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</si>
  <si>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</si>
  <si>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</si>
  <si>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</si>
  <si>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</si>
  <si>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</si>
  <si>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</si>
  <si>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</si>
  <si>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</si>
  <si>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</si>
  <si>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</si>
  <si>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</si>
  <si>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</si>
  <si>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</si>
  <si>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</si>
  <si>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</si>
  <si>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</si>
  <si>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</si>
  <si>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</si>
  <si>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</si>
  <si>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</si>
  <si>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</si>
  <si>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</si>
  <si>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</si>
  <si>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</si>
  <si>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</si>
  <si>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</si>
  <si>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</si>
  <si>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</si>
  <si>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</si>
  <si>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</si>
  <si>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</si>
  <si>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</si>
  <si>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</si>
  <si>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</si>
  <si>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</si>
  <si>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</si>
  <si>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</si>
  <si>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</si>
  <si>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</si>
  <si>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</si>
  <si>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</si>
  <si>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</si>
  <si>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</si>
  <si>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</si>
  <si>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</si>
  <si>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</si>
  <si>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</si>
  <si>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</si>
  <si>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</si>
  <si>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</si>
  <si>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</si>
  <si>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</si>
  <si>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</si>
  <si>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</si>
  <si>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</si>
  <si>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</si>
  <si>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</si>
  <si>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</si>
  <si>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</si>
  <si>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</si>
  <si>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</si>
  <si>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</si>
  <si>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</si>
  <si>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</si>
  <si>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</si>
  <si>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</si>
  <si>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</si>
  <si>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</si>
  <si>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</si>
  <si>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</si>
  <si>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</si>
  <si>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</si>
  <si>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</si>
  <si>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</si>
  <si>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</si>
  <si>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</si>
  <si>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</si>
  <si>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</si>
  <si>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</si>
  <si>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</si>
  <si>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</si>
  <si>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</si>
  <si>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</si>
  <si>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</si>
  <si>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</si>
  <si>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</si>
  <si>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</si>
  <si>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</si>
  <si>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</si>
  <si>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</si>
  <si>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</si>
  <si>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</si>
  <si>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</si>
  <si>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</si>
  <si>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</si>
  <si>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</si>
  <si>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</si>
  <si>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</si>
  <si>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</si>
  <si>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</si>
  <si>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</si>
  <si>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</si>
  <si>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</si>
  <si>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</si>
  <si>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</si>
  <si>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</si>
  <si>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</si>
  <si>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</si>
  <si>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</si>
  <si>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</si>
  <si>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</si>
  <si>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</si>
  <si>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</si>
  <si>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</si>
  <si>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</si>
  <si>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</si>
  <si>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</si>
  <si>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</si>
  <si>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</si>
  <si>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</si>
  <si>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</si>
  <si>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</si>
  <si>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</si>
  <si>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</si>
  <si>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</si>
  <si>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</si>
  <si>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</si>
  <si>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</si>
  <si>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</si>
  <si>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</si>
  <si>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</si>
  <si>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</si>
  <si>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</si>
  <si>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</si>
  <si>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</si>
  <si>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</si>
  <si>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</si>
  <si>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</si>
  <si>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</si>
  <si>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</si>
  <si>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</si>
  <si>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</si>
  <si>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</si>
  <si>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</si>
  <si>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</si>
  <si>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</si>
  <si>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</si>
  <si>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</si>
  <si>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</si>
  <si>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</si>
  <si>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</si>
  <si>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</si>
  <si>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</si>
  <si>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</si>
  <si>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</si>
  <si>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</si>
  <si>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</si>
  <si>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</si>
  <si>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</si>
  <si>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</si>
  <si>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</si>
  <si>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</si>
  <si>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</si>
  <si>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</si>
  <si>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</si>
  <si>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</si>
  <si>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</si>
  <si>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</si>
  <si>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</si>
  <si>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</si>
  <si>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</si>
  <si>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</si>
  <si>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</si>
  <si>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</si>
  <si>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</si>
  <si>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</si>
  <si>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</si>
  <si>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</si>
  <si>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</si>
  <si>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</si>
  <si>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</si>
  <si>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</si>
  <si>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</si>
  <si>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</si>
  <si>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</si>
  <si>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</si>
  <si>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</si>
  <si>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</si>
  <si>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</si>
  <si>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</si>
  <si>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</si>
  <si>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</si>
  <si>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</si>
  <si>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</si>
  <si>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</si>
  <si>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</si>
  <si>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</si>
  <si>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</si>
  <si>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</si>
  <si>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</si>
  <si>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</si>
  <si>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</si>
  <si>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</si>
  <si>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</si>
  <si>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</si>
  <si>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</si>
  <si>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</si>
  <si>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</si>
  <si>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</si>
  <si>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</si>
  <si>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</si>
  <si>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</si>
  <si>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</si>
  <si>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</si>
  <si>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</si>
  <si>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</si>
  <si>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</si>
  <si>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</si>
  <si>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</si>
  <si>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</si>
  <si>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</si>
  <si>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</si>
  <si>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</si>
  <si>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</si>
  <si>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</si>
  <si>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</si>
  <si>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</si>
  <si>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</si>
  <si>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</si>
  <si>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</si>
  <si>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</si>
  <si>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</si>
  <si>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</si>
  <si>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</si>
  <si>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</si>
  <si>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</si>
  <si>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</si>
  <si>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</si>
  <si>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</si>
  <si>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</si>
  <si>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</si>
  <si>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</si>
  <si>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</si>
  <si>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</si>
  <si>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</si>
  <si>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</si>
  <si>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</si>
  <si>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</si>
  <si>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</si>
  <si>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</si>
  <si>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</si>
  <si>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</si>
  <si>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</si>
  <si>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</si>
  <si>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</si>
  <si>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</si>
  <si>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</si>
  <si>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</si>
  <si>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</si>
  <si>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</si>
  <si>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</si>
  <si>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</si>
  <si>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</si>
  <si>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</si>
  <si>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</si>
  <si>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</si>
  <si>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</si>
  <si>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</si>
  <si>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</si>
  <si>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</si>
  <si>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</si>
  <si>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</si>
  <si>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</si>
  <si>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</si>
  <si>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</si>
  <si>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</si>
  <si>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</si>
  <si>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</si>
  <si>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</si>
  <si>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</si>
  <si>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</si>
  <si>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</si>
  <si>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</si>
  <si>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</si>
  <si>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</si>
  <si>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</si>
  <si>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</si>
  <si>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</si>
  <si>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</si>
  <si>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</si>
  <si>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</si>
  <si>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</si>
  <si>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</si>
  <si>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</si>
  <si>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</si>
  <si>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</si>
  <si>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</si>
  <si>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</si>
  <si>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</si>
  <si>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</si>
  <si>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</si>
  <si>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</si>
  <si>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</si>
  <si>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</si>
  <si>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</si>
  <si>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</si>
  <si>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</si>
  <si>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</si>
  <si>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</si>
  <si>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</si>
  <si>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</si>
  <si>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</si>
  <si>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</si>
  <si>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</si>
  <si>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</si>
  <si>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</si>
  <si>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</si>
  <si>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</si>
  <si>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</si>
  <si>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</si>
  <si>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</si>
  <si>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</si>
  <si>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</si>
  <si>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</si>
  <si>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</si>
  <si>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</si>
  <si>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</si>
  <si>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</si>
  <si>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</si>
  <si>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</si>
  <si>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</si>
  <si>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</si>
  <si>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</si>
  <si>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</si>
  <si>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</si>
  <si>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</si>
  <si>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</si>
  <si>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</si>
  <si>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</si>
  <si>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</si>
  <si>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</si>
  <si>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</si>
  <si>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</si>
  <si>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</si>
  <si>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</si>
  <si>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</si>
  <si>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</si>
  <si>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</si>
  <si>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</si>
  <si>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</si>
  <si>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</si>
  <si>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</si>
  <si>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</si>
  <si>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</si>
  <si>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</si>
  <si>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</si>
  <si>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</si>
  <si>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</si>
  <si>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</si>
  <si>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</si>
  <si>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</si>
  <si>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</si>
  <si>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</si>
  <si>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</si>
  <si>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</si>
  <si>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</si>
  <si>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</si>
  <si>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</si>
  <si>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</si>
  <si>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</si>
  <si>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</si>
  <si>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</si>
  <si>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</si>
  <si>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</si>
  <si>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</si>
  <si>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</si>
  <si>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</si>
  <si>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</si>
  <si>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</si>
  <si>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</si>
  <si>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</si>
  <si>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</si>
  <si>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</si>
  <si>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</si>
  <si>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</si>
  <si>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</si>
  <si>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</si>
  <si>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</si>
  <si>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</si>
  <si>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</si>
  <si>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</si>
  <si>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</si>
  <si>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</si>
  <si>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</si>
  <si>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</si>
  <si>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</si>
  <si>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</si>
  <si>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</si>
  <si>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</si>
  <si>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</si>
  <si>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</si>
  <si>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</si>
  <si>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</si>
  <si>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</si>
  <si>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</si>
  <si>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</si>
  <si>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</si>
  <si>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</si>
  <si>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</si>
  <si>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</si>
  <si>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</si>
  <si>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</si>
  <si>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</si>
  <si>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</si>
  <si>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</si>
  <si>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</si>
  <si>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</si>
  <si>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</si>
  <si>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</si>
  <si>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</si>
  <si>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</si>
  <si>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</si>
  <si>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</si>
  <si>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</si>
  <si>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</si>
  <si>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</si>
  <si>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</si>
  <si>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</si>
  <si>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</si>
  <si>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</si>
  <si>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</si>
  <si>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</si>
  <si>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</si>
  <si>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</si>
  <si>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</si>
  <si>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</si>
  <si>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</si>
  <si>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</si>
  <si>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</si>
  <si>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</si>
  <si>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</si>
  <si>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</si>
  <si>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</si>
  <si>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</si>
  <si>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</si>
  <si>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</si>
  <si>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</si>
  <si>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</si>
  <si>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</si>
  <si>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</si>
  <si>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</si>
  <si>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</si>
  <si>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</si>
  <si>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</si>
  <si>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</si>
  <si>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</si>
  <si>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</si>
  <si>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</si>
  <si>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</si>
  <si>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</si>
  <si>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</si>
  <si>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</si>
  <si>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</si>
  <si>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</si>
  <si>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</si>
  <si>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</si>
  <si>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</si>
  <si>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</si>
  <si>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</si>
  <si>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</si>
  <si>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</si>
  <si>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</si>
  <si>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</si>
  <si>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</si>
  <si>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</si>
  <si>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</si>
  <si>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</si>
  <si>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</si>
  <si>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</si>
  <si>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</si>
  <si>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</si>
  <si>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</si>
  <si>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</si>
  <si>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</si>
  <si>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</si>
  <si>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</si>
  <si>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</si>
  <si>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</si>
  <si>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</si>
  <si>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</si>
  <si>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</si>
  <si>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</si>
  <si>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</si>
  <si>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</si>
  <si>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</si>
  <si>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</si>
  <si>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</si>
  <si>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</si>
  <si>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</si>
  <si>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</si>
  <si>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</si>
  <si>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</si>
  <si>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</si>
  <si>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</si>
  <si>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</si>
  <si>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</si>
  <si>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</si>
  <si>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</si>
  <si>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</si>
  <si>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</si>
  <si>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</si>
  <si>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</si>
  <si>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</si>
  <si>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</si>
  <si>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</si>
  <si>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</si>
  <si>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</si>
  <si>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</si>
  <si>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</si>
  <si>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</si>
  <si>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</si>
  <si>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</si>
  <si>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</si>
  <si>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</si>
  <si>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</si>
  <si>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</si>
  <si>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</si>
  <si>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</si>
  <si>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</si>
  <si>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</si>
  <si>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</si>
  <si>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</si>
  <si>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</si>
  <si>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</si>
  <si>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</si>
  <si>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</si>
  <si>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</si>
  <si>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</si>
  <si>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</si>
  <si>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</si>
  <si>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</si>
  <si>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</si>
  <si>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</si>
  <si>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</si>
  <si>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</si>
  <si>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</si>
  <si>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</si>
  <si>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</si>
  <si>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</si>
  <si>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</si>
  <si>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</si>
  <si>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</si>
  <si>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</si>
  <si>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</si>
  <si>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</si>
  <si>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</si>
  <si>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</si>
  <si>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</si>
  <si>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</si>
  <si>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</si>
  <si>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</si>
  <si>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</si>
  <si>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</si>
  <si>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</si>
  <si>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</si>
  <si>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</si>
  <si>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</si>
  <si>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</si>
  <si>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</si>
  <si>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</si>
  <si>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</si>
  <si>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</si>
  <si>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</si>
  <si>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</si>
  <si>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</si>
  <si>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</si>
  <si>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</si>
  <si>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</si>
  <si>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</si>
  <si>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</si>
  <si>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</si>
  <si>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</si>
  <si>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</si>
  <si>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</si>
  <si>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</si>
  <si>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</si>
  <si>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</si>
  <si>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</si>
  <si>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</si>
  <si>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</si>
  <si>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</si>
  <si>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</si>
  <si>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</si>
  <si>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</si>
  <si>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</si>
  <si>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</si>
  <si>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</si>
  <si>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</si>
  <si>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</si>
  <si>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</si>
  <si>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</si>
  <si>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</si>
  <si>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</si>
  <si>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</si>
  <si>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</si>
  <si>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</si>
  <si>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</si>
  <si>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</si>
  <si>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</si>
  <si>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</si>
  <si>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</si>
  <si>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</si>
  <si>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</si>
  <si>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</si>
  <si>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</si>
  <si>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</si>
  <si>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</si>
  <si>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</si>
  <si>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</si>
  <si>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</si>
  <si>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</si>
  <si>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</si>
  <si>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</si>
  <si>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</si>
  <si>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</si>
  <si>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</si>
  <si>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</si>
  <si>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</si>
  <si>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</si>
  <si>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</si>
  <si>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</si>
  <si>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</si>
  <si>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</si>
  <si>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</si>
  <si>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</si>
  <si>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</si>
  <si>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</si>
  <si>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</si>
  <si>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</si>
  <si>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</si>
  <si>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</si>
  <si>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</si>
  <si>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</si>
  <si>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</si>
  <si>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</si>
  <si>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</si>
  <si>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</si>
  <si>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</si>
  <si>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</si>
  <si>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</si>
  <si>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</si>
  <si>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</si>
  <si>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</si>
  <si>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</si>
  <si>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</si>
  <si>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</si>
  <si>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</si>
  <si>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</si>
  <si>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</si>
  <si>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</si>
  <si>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</si>
  <si>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</si>
  <si>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</si>
  <si>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</si>
  <si>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</si>
  <si>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</si>
  <si>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</si>
  <si>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</si>
  <si>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</si>
  <si>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</si>
  <si>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</si>
  <si>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</si>
  <si>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</si>
  <si>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</si>
  <si>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</si>
  <si>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</si>
  <si>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</si>
  <si>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</si>
  <si>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</si>
  <si>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</si>
  <si>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</si>
  <si>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</si>
  <si>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</si>
  <si>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</si>
  <si>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</si>
  <si>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</si>
  <si>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</si>
  <si>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</si>
  <si>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</si>
  <si>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</si>
  <si>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</si>
  <si>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</si>
  <si>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</si>
  <si>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</si>
  <si>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</si>
  <si>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</si>
  <si>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</si>
  <si>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</si>
  <si>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</si>
  <si>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</si>
  <si>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</si>
  <si>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</si>
  <si>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</si>
  <si>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</si>
  <si>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</si>
  <si>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</si>
  <si>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</si>
  <si>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</si>
  <si>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</si>
  <si>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</si>
  <si>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</si>
  <si>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</si>
  <si>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</si>
  <si>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</si>
  <si>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</si>
  <si>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</si>
  <si>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</si>
  <si>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</si>
  <si>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</si>
  <si>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</si>
  <si>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</si>
  <si>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</si>
  <si>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</si>
  <si>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</si>
  <si>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</si>
  <si>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</si>
  <si>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</si>
  <si>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</si>
  <si>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</si>
  <si>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</si>
  <si>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</si>
  <si>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</si>
  <si>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</si>
  <si>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</si>
  <si>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</si>
  <si>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</si>
  <si>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</si>
  <si>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</si>
  <si>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</si>
  <si>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</si>
  <si>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</si>
  <si>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</si>
  <si>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</si>
  <si>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</si>
  <si>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</si>
  <si>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</si>
  <si>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</si>
  <si>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</si>
  <si>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</si>
  <si>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</si>
  <si>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</si>
  <si>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</si>
  <si>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</si>
  <si>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</si>
  <si>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</si>
  <si>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</si>
  <si>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</si>
  <si>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</si>
  <si>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</si>
  <si>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</si>
  <si>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</si>
  <si>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</si>
  <si>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</si>
  <si>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</si>
  <si>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</si>
  <si>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</si>
  <si>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</si>
  <si>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</si>
  <si>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</si>
  <si>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</si>
  <si>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</si>
  <si>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</si>
  <si>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</si>
  <si>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</si>
  <si>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</si>
  <si>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</si>
  <si>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</si>
  <si>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</si>
  <si>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</si>
  <si>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</si>
  <si>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</si>
  <si>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</si>
  <si>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</si>
  <si>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</si>
  <si>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</si>
  <si>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</si>
  <si>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</si>
  <si>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</si>
  <si>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</si>
  <si>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</si>
  <si>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</si>
  <si>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</si>
  <si>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</si>
  <si>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</si>
  <si>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</si>
  <si>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</si>
  <si>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</si>
  <si>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</si>
  <si>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</si>
  <si>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</si>
  <si>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</si>
  <si>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</si>
  <si>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</si>
  <si>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</si>
  <si>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</si>
  <si>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</si>
  <si>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</si>
  <si>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</si>
  <si>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</si>
  <si>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</si>
  <si>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</si>
  <si>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</si>
  <si>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</si>
  <si>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</si>
  <si>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</si>
  <si>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</si>
  <si>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</si>
  <si>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</si>
  <si>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</si>
  <si>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</si>
  <si>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</si>
  <si>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</si>
  <si>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</si>
  <si>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</si>
  <si>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</si>
  <si>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</si>
  <si>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</si>
  <si>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</si>
  <si>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</si>
  <si>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</si>
  <si>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</si>
  <si>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</si>
  <si>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</si>
  <si>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</si>
  <si>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</si>
  <si>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</si>
  <si>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</si>
  <si>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</si>
  <si>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</si>
  <si>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</si>
  <si>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</si>
  <si>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</si>
  <si>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</si>
  <si>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</si>
  <si>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</si>
  <si>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</si>
  <si>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</si>
  <si>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</si>
  <si>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</si>
  <si>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</si>
  <si>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</si>
  <si>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</si>
  <si>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</si>
  <si>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</si>
  <si>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</si>
  <si>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</si>
  <si>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</si>
  <si>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</si>
  <si>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</si>
  <si>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</si>
  <si>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</si>
  <si>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</si>
  <si>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</si>
  <si>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</si>
  <si>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</si>
  <si>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</si>
  <si>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</si>
  <si>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</si>
  <si>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</si>
  <si>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</si>
  <si>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</si>
  <si>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</si>
  <si>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</si>
  <si>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</si>
  <si>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</si>
  <si>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</si>
  <si>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</si>
  <si>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</si>
  <si>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</si>
  <si>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</si>
  <si>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</si>
  <si>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</si>
  <si>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</si>
  <si>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</si>
  <si>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</si>
  <si>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</si>
  <si>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</si>
  <si>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</si>
  <si>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</si>
  <si>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</si>
  <si>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</si>
  <si>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</si>
  <si>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</si>
  <si>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</si>
  <si>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</si>
  <si>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</si>
  <si>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</si>
  <si>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</si>
  <si>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</si>
  <si>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</si>
  <si>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</si>
  <si>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</si>
  <si>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</si>
  <si>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</si>
  <si>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</si>
  <si>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</si>
  <si>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</si>
  <si>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</si>
  <si>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</si>
  <si>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</si>
  <si>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</si>
  <si>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</si>
  <si>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</si>
  <si>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</si>
  <si>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</si>
  <si>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</si>
  <si>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</si>
  <si>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</si>
  <si>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</si>
  <si>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</si>
  <si>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</si>
  <si>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</si>
  <si>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</si>
  <si>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</si>
  <si>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</si>
  <si>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</si>
  <si>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</si>
  <si>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</si>
  <si>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</si>
  <si>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</si>
  <si>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</si>
  <si>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</si>
  <si>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</si>
  <si>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</si>
  <si>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</si>
  <si>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</si>
  <si>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</si>
  <si>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</si>
  <si>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</si>
  <si>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</si>
  <si>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</si>
  <si>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</si>
  <si>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</si>
  <si>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</si>
  <si>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</si>
  <si>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</si>
  <si>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</si>
  <si>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</si>
  <si>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</si>
  <si>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</si>
  <si>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</si>
  <si>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</si>
  <si>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</si>
  <si>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</si>
  <si>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</si>
  <si>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</si>
  <si>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</si>
  <si>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</si>
  <si>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</si>
  <si>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</si>
  <si>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</si>
  <si>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</si>
  <si>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</si>
  <si>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</si>
  <si>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</si>
  <si>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</si>
  <si>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</si>
  <si>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</si>
  <si>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</si>
  <si>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</si>
  <si>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</si>
  <si>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</si>
  <si>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</si>
  <si>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</si>
  <si>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</si>
  <si>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</si>
  <si>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</si>
  <si>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</si>
  <si>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</si>
  <si>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</si>
  <si>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</si>
  <si>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</si>
  <si>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</si>
  <si>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</si>
  <si>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</si>
  <si>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</si>
  <si>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</si>
  <si>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</si>
  <si>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</si>
  <si>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</si>
  <si>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</si>
  <si>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</si>
  <si>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</si>
  <si>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</si>
  <si>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</si>
  <si>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</si>
  <si>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</si>
  <si>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</si>
  <si>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</si>
  <si>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</si>
  <si>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</si>
  <si>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</si>
  <si>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</si>
  <si>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</si>
  <si>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</si>
  <si>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</si>
  <si>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</si>
  <si>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</si>
  <si>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</si>
  <si>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</si>
  <si>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</si>
  <si>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</si>
  <si>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</si>
  <si>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</si>
  <si>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</si>
  <si>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</si>
  <si>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</si>
  <si>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</si>
  <si>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</si>
  <si>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</si>
  <si>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</si>
  <si>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</si>
  <si>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</si>
  <si>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</si>
  <si>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</si>
  <si>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</si>
  <si>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</si>
  <si>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</si>
  <si>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</si>
  <si>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</si>
  <si>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</si>
  <si>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</si>
  <si>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</si>
  <si>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</si>
  <si>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</si>
  <si>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</si>
  <si>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</si>
  <si>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</si>
  <si>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</si>
  <si>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</si>
  <si>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</si>
  <si>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</si>
  <si>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</si>
  <si>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</si>
  <si>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</si>
  <si>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</si>
  <si>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</si>
  <si>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</si>
  <si>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</si>
  <si>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</si>
  <si>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</si>
  <si>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</si>
  <si>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</si>
  <si>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</si>
  <si>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</si>
  <si>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</si>
  <si>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</si>
  <si>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</si>
  <si>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</si>
  <si>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</si>
  <si>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</si>
  <si>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</si>
  <si>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</si>
  <si>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</si>
  <si>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</si>
  <si>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</si>
  <si>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</si>
  <si>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</si>
  <si>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</si>
  <si>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</si>
  <si>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</si>
  <si>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</si>
  <si>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</si>
  <si>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</si>
  <si>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</si>
  <si>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</si>
  <si>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</si>
  <si>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</si>
  <si>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</si>
  <si>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</si>
  <si>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</si>
  <si>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</si>
  <si>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</si>
  <si>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</si>
  <si>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</si>
  <si>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</si>
  <si>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</si>
  <si>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</si>
  <si>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</si>
  <si>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</si>
  <si>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</si>
  <si>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</si>
  <si>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</si>
  <si>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</si>
  <si>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</si>
  <si>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</si>
  <si>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</si>
  <si>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</si>
  <si>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</si>
  <si>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</si>
  <si>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</si>
  <si>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</si>
  <si>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</si>
  <si>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</si>
  <si>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</si>
  <si>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</si>
  <si>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</si>
  <si>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</si>
  <si>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</si>
  <si>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</si>
  <si>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</si>
  <si>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</si>
  <si>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</si>
  <si>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</si>
  <si>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</si>
  <si>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</si>
  <si>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</si>
  <si>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</si>
  <si>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</si>
  <si>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</si>
  <si>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</si>
  <si>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</si>
  <si>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</si>
  <si>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</si>
  <si>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</si>
  <si>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</si>
  <si>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</si>
  <si>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</si>
  <si>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</si>
  <si>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</si>
  <si>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</si>
  <si>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</si>
  <si>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</si>
  <si>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</si>
  <si>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</si>
  <si>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</si>
  <si>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</si>
  <si>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</si>
  <si>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</si>
  <si>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</si>
  <si>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</si>
  <si>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</si>
  <si>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</si>
  <si>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</si>
  <si>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</si>
  <si>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</si>
  <si>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</si>
  <si>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</si>
  <si>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</si>
  <si>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</si>
  <si>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</si>
  <si>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</si>
  <si>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</si>
  <si>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</si>
  <si>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</si>
  <si>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</si>
  <si>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</si>
  <si>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</si>
  <si>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</si>
  <si>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</si>
  <si>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</si>
  <si>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</si>
  <si>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</si>
  <si>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</si>
  <si>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</si>
  <si>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</si>
  <si>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</si>
  <si>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</si>
  <si>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</si>
  <si>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</si>
  <si>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</si>
  <si>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</si>
  <si>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</si>
  <si>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</si>
  <si>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</si>
  <si>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</si>
  <si>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</si>
  <si>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</si>
  <si>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</si>
  <si>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</si>
  <si>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</si>
  <si>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</si>
  <si>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</si>
  <si>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</si>
  <si>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</si>
  <si>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</si>
  <si>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</si>
  <si>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</si>
  <si>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</si>
  <si>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</si>
  <si>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</si>
  <si>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</si>
  <si>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</si>
  <si>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</si>
  <si>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</si>
  <si>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</si>
  <si>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</si>
  <si>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</si>
  <si>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</si>
  <si>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</si>
  <si>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</si>
  <si>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</si>
  <si>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</si>
  <si>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</si>
  <si>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</si>
  <si>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</si>
  <si>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</si>
  <si>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</si>
  <si>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</si>
  <si>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</si>
  <si>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</si>
  <si>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</si>
  <si>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</si>
  <si>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</si>
  <si>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</si>
  <si>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</si>
  <si>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</si>
  <si>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</si>
  <si>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</si>
  <si>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</si>
  <si>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</si>
  <si>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</si>
  <si>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</si>
  <si>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</si>
  <si>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</si>
  <si>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</si>
  <si>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</si>
  <si>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</si>
  <si>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</si>
  <si>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</si>
  <si>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</si>
  <si>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</si>
  <si>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</si>
  <si>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</si>
  <si>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</si>
  <si>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</si>
  <si>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</si>
  <si>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</si>
  <si>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</si>
  <si>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</si>
  <si>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</si>
  <si>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</si>
  <si>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</si>
  <si>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</si>
  <si>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</si>
  <si>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</si>
  <si>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</si>
  <si>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</si>
  <si>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</si>
  <si>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</si>
  <si>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</si>
  <si>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</si>
  <si>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</si>
  <si>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</si>
  <si>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</si>
  <si>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</si>
  <si>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</si>
  <si>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</si>
  <si>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</si>
  <si>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</si>
  <si>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</si>
  <si>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</si>
  <si>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</si>
  <si>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</si>
  <si>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</si>
  <si>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</si>
  <si>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</si>
  <si>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</si>
  <si>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</si>
  <si>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</si>
  <si>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</si>
  <si>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</si>
  <si>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</si>
  <si>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</si>
  <si>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</si>
  <si>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</si>
  <si>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</si>
  <si>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</si>
  <si>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</si>
  <si>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</si>
  <si>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</si>
  <si>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</si>
  <si>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</si>
  <si>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</si>
  <si>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</si>
  <si>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</si>
  <si>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</si>
  <si>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</si>
  <si>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</si>
  <si>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</si>
  <si>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</si>
  <si>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</si>
  <si>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</si>
  <si>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</si>
  <si>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</si>
  <si>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</si>
  <si>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</si>
  <si>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</si>
  <si>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</si>
  <si>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</si>
  <si>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</si>
  <si>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</si>
  <si>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</si>
  <si>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</si>
  <si>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</si>
  <si>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</si>
  <si>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</si>
  <si>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</si>
  <si>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</si>
  <si>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</si>
  <si>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</si>
  <si>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</si>
  <si>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</si>
  <si>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</si>
  <si>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</si>
  <si>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</si>
  <si>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</si>
  <si>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</si>
  <si>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</si>
  <si>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</si>
  <si>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</si>
  <si>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</si>
  <si>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</si>
  <si>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</si>
  <si>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</si>
  <si>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</si>
  <si>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</si>
  <si>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</si>
  <si>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</si>
  <si>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</si>
  <si>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</si>
  <si>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</si>
  <si>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</si>
  <si>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</si>
  <si>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</si>
  <si>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</si>
  <si>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</si>
  <si>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</si>
  <si>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</si>
  <si>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</si>
  <si>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</si>
  <si>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</si>
  <si>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</si>
  <si>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</si>
  <si>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</si>
  <si>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</si>
  <si>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</si>
  <si>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</si>
  <si>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</si>
  <si>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</si>
  <si>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</si>
  <si>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</si>
  <si>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</si>
  <si>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</si>
  <si>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</si>
  <si>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</si>
  <si>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</si>
  <si>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</si>
  <si>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</si>
  <si>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</si>
  <si>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</si>
  <si>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</si>
  <si>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</si>
  <si>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</si>
  <si>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</si>
  <si>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</si>
  <si>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</si>
  <si>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</si>
  <si>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</si>
  <si>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</si>
  <si>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</si>
  <si>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</si>
  <si>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</si>
  <si>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</si>
  <si>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</si>
  <si>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</si>
  <si>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</si>
  <si>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</si>
  <si>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</si>
  <si>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</si>
  <si>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</si>
  <si>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</si>
  <si>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</si>
  <si>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</si>
  <si>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</si>
  <si>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</si>
  <si>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</si>
  <si>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</si>
  <si>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</si>
  <si>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</si>
  <si>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</si>
  <si>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</si>
  <si>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</si>
  <si>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</si>
  <si>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</si>
  <si>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</si>
  <si>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</si>
  <si>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</si>
  <si>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</si>
  <si>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</si>
  <si>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</si>
  <si>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</si>
  <si>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</si>
  <si>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</si>
  <si>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</si>
  <si>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</si>
  <si>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</si>
  <si>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</si>
  <si>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</si>
  <si>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</si>
  <si>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</si>
  <si>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</si>
  <si>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</si>
  <si>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</si>
  <si>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</si>
  <si>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</si>
  <si>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</si>
  <si>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</si>
  <si>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</si>
  <si>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</si>
  <si>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</si>
  <si>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</si>
  <si>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</si>
  <si>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</si>
  <si>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</si>
  <si>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</si>
  <si>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</si>
  <si>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</si>
  <si>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</si>
  <si>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</si>
  <si>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</si>
  <si>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</si>
  <si>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</si>
  <si>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</si>
  <si>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</si>
  <si>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</si>
  <si>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</si>
  <si>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</si>
  <si>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</si>
  <si>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</si>
  <si>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</si>
  <si>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</si>
  <si>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</si>
  <si>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</si>
  <si>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</si>
  <si>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</si>
  <si>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</si>
  <si>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</si>
  <si>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</si>
  <si>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</si>
  <si>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</si>
  <si>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</si>
  <si>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</si>
  <si>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</si>
  <si>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</si>
  <si>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</si>
  <si>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</si>
  <si>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</si>
  <si>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</si>
  <si>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</si>
  <si>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</si>
  <si>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</si>
  <si>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</si>
  <si>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</si>
  <si>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</si>
  <si>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</si>
  <si>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</si>
  <si>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</si>
  <si>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</si>
  <si>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</si>
  <si>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</si>
  <si>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</si>
  <si>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</si>
  <si>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</si>
  <si>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</si>
  <si>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</si>
  <si>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</si>
  <si>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</si>
  <si>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</si>
  <si>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</si>
  <si>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</si>
  <si>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</si>
  <si>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</si>
  <si>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</si>
  <si>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</si>
  <si>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</si>
  <si>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</si>
  <si>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</si>
  <si>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</si>
  <si>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</si>
  <si>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</si>
  <si>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</si>
  <si>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</si>
  <si>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</si>
  <si>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</si>
  <si>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</si>
  <si>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</si>
  <si>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</si>
  <si>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</si>
  <si>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</si>
  <si>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</si>
  <si>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</si>
  <si>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</si>
  <si>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</si>
  <si>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</si>
  <si>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</si>
  <si>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</si>
  <si>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</si>
  <si>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</si>
  <si>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</si>
  <si>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</si>
  <si>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</si>
  <si>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</si>
  <si>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</si>
  <si>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</si>
  <si>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</si>
  <si>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</si>
  <si>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</si>
  <si>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</si>
  <si>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</si>
  <si>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</si>
  <si>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</si>
  <si>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</si>
  <si>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</si>
  <si>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</si>
  <si>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</si>
  <si>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</si>
  <si>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</si>
  <si>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</si>
  <si>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</si>
  <si>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</si>
  <si>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</si>
  <si>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</si>
  <si>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</si>
  <si>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</si>
  <si>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</si>
  <si>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</si>
  <si>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</si>
  <si>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</si>
  <si>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</si>
  <si>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</si>
  <si>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</si>
  <si>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</si>
  <si>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</si>
  <si>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</si>
  <si>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</si>
  <si>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</si>
  <si>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</si>
  <si>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</si>
  <si>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</si>
  <si>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</si>
  <si>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</si>
  <si>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</si>
  <si>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</si>
  <si>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</si>
  <si>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</si>
  <si>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</si>
  <si>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</si>
  <si>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</si>
  <si>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</si>
  <si>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</si>
  <si>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</si>
  <si>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</si>
  <si>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</si>
  <si>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</si>
  <si>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</si>
  <si>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</si>
  <si>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</si>
  <si>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</si>
  <si>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</si>
  <si>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</si>
  <si>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</si>
  <si>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</si>
  <si>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</si>
  <si>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</si>
  <si>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</si>
  <si>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</si>
  <si>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</si>
  <si>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</si>
  <si>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</si>
  <si>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</si>
  <si>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</si>
  <si>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</si>
  <si>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</si>
  <si>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</si>
  <si>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</si>
  <si>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</si>
  <si>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</si>
  <si>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</si>
  <si>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</si>
  <si>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</si>
  <si>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</si>
  <si>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</si>
  <si>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</si>
  <si>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</si>
  <si>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</si>
  <si>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</si>
  <si>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</si>
  <si>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</si>
  <si>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</si>
  <si>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</si>
  <si>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</si>
  <si>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</si>
  <si>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</si>
  <si>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</si>
  <si>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</si>
  <si>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</si>
  <si>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</si>
  <si>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</si>
  <si>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</si>
  <si>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</si>
  <si>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</si>
  <si>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</si>
  <si>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</si>
  <si>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</si>
  <si>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</si>
  <si>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</si>
  <si>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</si>
  <si>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</si>
  <si>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</si>
  <si>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</si>
  <si>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</si>
  <si>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</si>
  <si>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</si>
  <si>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</si>
  <si>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</si>
  <si>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</si>
  <si>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</si>
  <si>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</si>
  <si>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</si>
  <si>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</si>
  <si>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</si>
  <si>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</si>
  <si>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</si>
  <si>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</si>
  <si>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</si>
  <si>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</si>
  <si>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</si>
  <si>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</si>
  <si>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</si>
  <si>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</si>
  <si>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</si>
  <si>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</si>
  <si>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</si>
  <si>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</si>
  <si>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</si>
  <si>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</si>
  <si>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</si>
  <si>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</si>
  <si>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</si>
  <si>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</si>
  <si>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</si>
  <si>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</si>
  <si>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</si>
  <si>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</si>
  <si>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</si>
  <si>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</si>
  <si>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</si>
  <si>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</si>
  <si>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</si>
  <si>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</si>
  <si>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</si>
  <si>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</si>
  <si>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</si>
  <si>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</si>
  <si>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</si>
  <si>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</si>
  <si>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</si>
  <si>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</si>
  <si>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</si>
  <si>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</si>
  <si>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</si>
  <si>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</si>
  <si>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</si>
  <si>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</si>
  <si>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</si>
  <si>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</si>
  <si>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</si>
  <si>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</si>
  <si>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</si>
  <si>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</si>
  <si>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</si>
  <si>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</si>
  <si>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</si>
  <si>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</si>
  <si>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</si>
  <si>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</si>
  <si>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</si>
  <si>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</si>
  <si>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</si>
  <si>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</si>
  <si>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</si>
  <si>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</si>
  <si>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</si>
  <si>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</si>
  <si>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</si>
  <si>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</si>
  <si>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</si>
  <si>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</si>
  <si>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</si>
  <si>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</si>
  <si>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</si>
  <si>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</si>
  <si>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</si>
  <si>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</si>
  <si>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</si>
  <si>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</si>
  <si>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</si>
  <si>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</si>
  <si>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</si>
  <si>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</si>
  <si>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</si>
  <si>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</si>
  <si>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</si>
  <si>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</si>
  <si>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</si>
  <si>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</si>
  <si>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</si>
  <si>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</si>
  <si>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</si>
  <si>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</si>
  <si>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</si>
  <si>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</si>
  <si>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</si>
  <si>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</si>
  <si>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</si>
  <si>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</si>
  <si>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</si>
  <si>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</si>
  <si>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</si>
  <si>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</si>
  <si>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</si>
  <si>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</si>
  <si>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</si>
  <si>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</si>
  <si>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</si>
  <si>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</si>
  <si>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</si>
  <si>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</si>
  <si>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</si>
  <si>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</si>
  <si>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</si>
  <si>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</si>
  <si>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</si>
  <si>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</si>
  <si>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</si>
  <si>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</si>
  <si>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</si>
  <si>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</si>
  <si>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</si>
  <si>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</si>
  <si>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</si>
  <si>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</si>
  <si>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</si>
  <si>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</si>
  <si>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</si>
  <si>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</si>
  <si>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</si>
  <si>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</si>
  <si>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</si>
  <si>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</si>
  <si>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</si>
  <si>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</si>
  <si>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</si>
  <si>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</si>
  <si>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</si>
  <si>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</si>
  <si>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</si>
  <si>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</si>
  <si>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</si>
  <si>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</si>
  <si>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</si>
  <si>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</si>
  <si>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</si>
  <si>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</si>
  <si>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</si>
  <si>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</si>
  <si>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</si>
  <si>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</si>
  <si>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</si>
  <si>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</si>
  <si>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</si>
  <si>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</si>
  <si>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</si>
  <si>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</si>
  <si>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</si>
  <si>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</si>
  <si>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</si>
  <si>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</si>
  <si>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</si>
  <si>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</si>
  <si>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</si>
  <si>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</si>
  <si>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</si>
  <si>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</si>
  <si>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</si>
  <si>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</si>
  <si>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</si>
  <si>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</si>
  <si>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</si>
  <si>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</si>
  <si>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</si>
  <si>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</si>
  <si>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</si>
  <si>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</si>
  <si>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</si>
  <si>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</si>
  <si>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</si>
  <si>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</si>
  <si>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</si>
  <si>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</si>
  <si>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</si>
  <si>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</si>
  <si>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</si>
  <si>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</si>
  <si>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</si>
  <si>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</si>
  <si>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</si>
  <si>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</si>
  <si>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</si>
  <si>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</si>
  <si>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</si>
  <si>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</si>
  <si>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</si>
  <si>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</si>
  <si>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</si>
  <si>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</si>
  <si>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</si>
  <si>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</si>
  <si>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</si>
  <si>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</si>
  <si>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</si>
  <si>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</si>
  <si>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</si>
  <si>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</si>
  <si>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</si>
  <si>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</si>
  <si>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</si>
  <si>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</si>
  <si>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</si>
  <si>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</si>
  <si>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</si>
  <si>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</si>
  <si>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</si>
  <si>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</si>
  <si>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</si>
  <si>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</si>
  <si>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</si>
  <si>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</si>
  <si>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</si>
  <si>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</si>
  <si>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</si>
  <si>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</si>
  <si>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</si>
  <si>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</si>
  <si>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</si>
  <si>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</si>
  <si>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</si>
  <si>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</si>
  <si>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</si>
  <si>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</si>
  <si>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</si>
  <si>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</si>
  <si>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</si>
  <si>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</si>
  <si>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</si>
  <si>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</si>
  <si>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</si>
  <si>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</si>
  <si>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</si>
  <si>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</si>
  <si>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</si>
  <si>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</si>
  <si>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</si>
  <si>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</si>
  <si>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</si>
  <si>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</si>
  <si>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</si>
  <si>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</si>
  <si>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</si>
  <si>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</si>
  <si>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</si>
  <si>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</si>
  <si>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</si>
  <si>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</si>
  <si>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</si>
  <si>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</si>
  <si>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</si>
  <si>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</si>
  <si>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</si>
  <si>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</si>
  <si>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</si>
  <si>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</si>
  <si>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</si>
  <si>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</si>
  <si>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</si>
  <si>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</si>
  <si>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</si>
  <si>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</si>
  <si>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</si>
  <si>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</si>
  <si>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</si>
  <si>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</si>
  <si>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</si>
  <si>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</si>
  <si>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</si>
  <si>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</si>
  <si>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</si>
  <si>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</si>
  <si>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</si>
  <si>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</si>
  <si>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</si>
  <si>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</si>
  <si>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</si>
  <si>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</si>
  <si>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</si>
  <si>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</si>
  <si>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</si>
  <si>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</si>
  <si>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</si>
  <si>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</si>
  <si>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</si>
  <si>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</si>
  <si>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</si>
  <si>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</si>
  <si>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</si>
  <si>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</si>
  <si>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</si>
  <si>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</si>
  <si>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</si>
  <si>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</si>
  <si>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</si>
  <si>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</si>
  <si>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</si>
  <si>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</si>
  <si>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</si>
  <si>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</si>
  <si>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</si>
  <si>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</si>
  <si>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</si>
  <si>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</si>
  <si>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</si>
  <si>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</si>
  <si>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</si>
  <si>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</si>
  <si>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</si>
  <si>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</si>
  <si>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</si>
  <si>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</si>
  <si>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</si>
  <si>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</si>
  <si>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</si>
  <si>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</si>
  <si>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</si>
  <si>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</si>
  <si>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</si>
  <si>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</si>
  <si>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</si>
  <si>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</si>
  <si>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</si>
  <si>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</si>
  <si>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</si>
  <si>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</si>
  <si>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</si>
  <si>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</si>
  <si>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</si>
  <si>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</si>
  <si>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</si>
  <si>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</si>
  <si>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</si>
  <si>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</si>
  <si>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</si>
  <si>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</si>
  <si>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</si>
  <si>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</si>
  <si>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</si>
  <si>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</si>
  <si>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</si>
  <si>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</si>
  <si>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</si>
  <si>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</si>
  <si>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</si>
  <si>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</si>
  <si>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</si>
  <si>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</si>
  <si>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</si>
  <si>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</si>
  <si>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</si>
  <si>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</si>
  <si>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</si>
  <si>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</si>
  <si>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</si>
  <si>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</si>
  <si>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</si>
  <si>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</si>
  <si>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</si>
  <si>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</si>
  <si>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</si>
  <si>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</si>
  <si>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</si>
  <si>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</si>
  <si>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</si>
  <si>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</si>
  <si>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</si>
  <si>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</si>
  <si>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</si>
  <si>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</si>
  <si>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</si>
  <si>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</si>
  <si>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</si>
  <si>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</si>
  <si>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</si>
  <si>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</si>
  <si>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</si>
  <si>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</si>
  <si>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</si>
  <si>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</si>
  <si>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</si>
  <si>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</si>
  <si>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</si>
  <si>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</si>
  <si>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</si>
  <si>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</si>
  <si>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</si>
  <si>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</si>
  <si>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</si>
  <si>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</si>
  <si>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</si>
  <si>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</si>
  <si>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</si>
  <si>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</si>
  <si>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</si>
  <si>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</si>
  <si>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</si>
  <si>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</si>
  <si>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</si>
  <si>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</si>
  <si>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</si>
  <si>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</si>
  <si>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</si>
  <si>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</si>
  <si>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</si>
  <si>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</si>
  <si>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</si>
  <si>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</si>
  <si>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</si>
  <si>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</si>
  <si>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</si>
  <si>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</si>
  <si>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</si>
  <si>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</si>
  <si>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</si>
  <si>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</si>
  <si>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</si>
  <si>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</si>
  <si>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</si>
  <si>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</si>
  <si>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</si>
  <si>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</si>
  <si>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</si>
  <si>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</si>
  <si>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</si>
  <si>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</si>
  <si>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</si>
  <si>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</si>
  <si>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</si>
  <si>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</si>
  <si>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</si>
  <si>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</si>
  <si>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</si>
  <si>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</si>
  <si>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</si>
  <si>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</si>
  <si>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</si>
  <si>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</si>
  <si>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</si>
  <si>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</si>
  <si>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</si>
  <si>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</si>
  <si>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</si>
  <si>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</si>
  <si>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</si>
  <si>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</si>
  <si>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</si>
  <si>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</si>
  <si>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</si>
  <si>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</si>
  <si>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</si>
  <si>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</si>
  <si>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</si>
  <si>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</si>
  <si>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</si>
  <si>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</si>
  <si>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</si>
  <si>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</si>
  <si>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</si>
  <si>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</si>
  <si>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</si>
  <si>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</si>
  <si>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</si>
  <si>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</si>
  <si>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</si>
  <si>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</si>
  <si>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</si>
  <si>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</si>
  <si>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</si>
  <si>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</si>
  <si>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</si>
  <si>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</si>
  <si>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</si>
  <si>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</si>
  <si>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</si>
  <si>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</si>
  <si>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</si>
  <si>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</si>
  <si>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</si>
  <si>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</si>
  <si>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</si>
  <si>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</si>
  <si>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</si>
  <si>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</si>
  <si>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</si>
  <si>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</si>
  <si>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</si>
  <si>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</si>
  <si>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</si>
  <si>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</si>
  <si>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</si>
  <si>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</si>
  <si>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</si>
  <si>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</si>
  <si>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</si>
  <si>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</si>
  <si>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</si>
  <si>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</si>
  <si>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</si>
  <si>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</si>
  <si>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</si>
  <si>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</si>
  <si>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</si>
  <si>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</si>
  <si>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</si>
  <si>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</si>
  <si>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</si>
  <si>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</si>
  <si>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</si>
  <si>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</si>
  <si>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</si>
  <si>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</si>
  <si>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</si>
  <si>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</si>
  <si>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</si>
  <si>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</si>
  <si>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</si>
  <si>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</si>
  <si>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</si>
  <si>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</si>
  <si>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</si>
  <si>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</si>
  <si>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</si>
  <si>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</si>
  <si>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</si>
  <si>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</si>
  <si>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</si>
  <si>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</si>
  <si>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</si>
  <si>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</si>
  <si>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</si>
  <si>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</si>
  <si>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</si>
  <si>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</si>
  <si>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</si>
  <si>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</si>
  <si>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</si>
  <si>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</si>
  <si>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</si>
  <si>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</si>
  <si>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</si>
  <si>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</si>
  <si>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</si>
  <si>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</si>
  <si>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</si>
  <si>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</si>
  <si>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</si>
  <si>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</si>
  <si>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</si>
  <si>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</si>
  <si>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</si>
  <si>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</si>
  <si>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</si>
  <si>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</si>
  <si>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</si>
  <si>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</si>
  <si>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</si>
  <si>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</si>
  <si>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</si>
  <si>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</si>
  <si>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</si>
  <si>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</si>
  <si>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</si>
  <si>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</si>
  <si>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</si>
  <si>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</si>
  <si>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</si>
  <si>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</si>
  <si>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</si>
  <si>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</si>
  <si>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</si>
  <si>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</si>
  <si>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</si>
  <si>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</si>
  <si>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</si>
  <si>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</si>
  <si>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</si>
  <si>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</si>
  <si>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</si>
  <si>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</si>
  <si>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</si>
  <si>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</si>
  <si>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</si>
  <si>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</si>
  <si>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</si>
  <si>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</si>
  <si>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</si>
  <si>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</si>
  <si>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</si>
  <si>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</si>
  <si>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</si>
  <si>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</si>
  <si>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</si>
  <si>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</si>
  <si>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</si>
  <si>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</si>
  <si>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</si>
  <si>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</si>
  <si>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</si>
  <si>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</si>
  <si>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</si>
  <si>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</si>
  <si>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</si>
  <si>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</si>
  <si>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</si>
  <si>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</si>
  <si>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</si>
  <si>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</si>
  <si>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</si>
  <si>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</si>
  <si>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</si>
  <si>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</si>
  <si>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</si>
  <si>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</si>
  <si>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</si>
  <si>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</si>
  <si>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</si>
  <si>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</si>
  <si>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</si>
  <si>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</si>
  <si>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</si>
  <si>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</si>
  <si>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</si>
  <si>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</si>
  <si>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</si>
  <si>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</si>
  <si>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</si>
  <si>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</si>
  <si>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</si>
  <si>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</si>
  <si>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</si>
  <si>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</si>
  <si>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</si>
  <si>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</si>
  <si>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</si>
  <si>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</si>
  <si>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</si>
  <si>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</si>
  <si>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</si>
  <si>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</si>
  <si>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</si>
  <si>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</si>
  <si>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</si>
  <si>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</si>
  <si>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</si>
  <si>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</si>
  <si>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</si>
  <si>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</si>
  <si>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</si>
  <si>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</si>
  <si>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</si>
  <si>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</si>
  <si>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</si>
  <si>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</si>
  <si>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</si>
  <si>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</si>
  <si>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</si>
  <si>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</si>
  <si>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</si>
  <si>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</si>
  <si>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</si>
  <si>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</si>
  <si>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</si>
  <si>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</si>
  <si>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</si>
  <si>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</si>
  <si>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</si>
  <si>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</si>
  <si>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</si>
  <si>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</si>
  <si>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</si>
  <si>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</si>
  <si>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</si>
  <si>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</si>
  <si>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</si>
  <si>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</si>
  <si>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</si>
  <si>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</si>
  <si>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</si>
  <si>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</si>
  <si>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</si>
  <si>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</si>
  <si>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</si>
  <si>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</si>
  <si>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</si>
  <si>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</si>
  <si>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</si>
  <si>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</si>
  <si>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</si>
  <si>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</si>
  <si>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</si>
  <si>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</si>
  <si>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</si>
  <si>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</si>
  <si>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</si>
  <si>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</si>
  <si>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</si>
  <si>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</si>
  <si>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</si>
  <si>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</si>
  <si>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</si>
  <si>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</si>
  <si>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</si>
  <si>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</si>
  <si>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</si>
  <si>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</si>
  <si>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</si>
  <si>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</si>
  <si>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</si>
  <si>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</si>
  <si>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</si>
  <si>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</si>
  <si>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</si>
  <si>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</si>
  <si>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</si>
  <si>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</si>
  <si>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</si>
  <si>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</si>
  <si>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</si>
  <si>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</si>
  <si>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</si>
  <si>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</si>
  <si>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</si>
  <si>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</si>
  <si>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</si>
  <si>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</si>
  <si>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</si>
  <si>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</si>
  <si>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</si>
  <si>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</si>
  <si>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</si>
  <si>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</si>
  <si>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</si>
  <si>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</si>
  <si>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</si>
  <si>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</si>
  <si>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</si>
  <si>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</si>
  <si>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</si>
  <si>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</si>
  <si>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</si>
  <si>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</si>
  <si>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</si>
  <si>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</si>
  <si>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</si>
  <si>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</si>
  <si>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</si>
  <si>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</si>
  <si>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</si>
  <si>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</si>
  <si>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</si>
  <si>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</si>
  <si>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</si>
  <si>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</si>
  <si>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</si>
  <si>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</si>
  <si>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</si>
  <si>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</si>
  <si>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</si>
  <si>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</si>
  <si>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</si>
  <si>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</si>
  <si>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</si>
  <si>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</si>
  <si>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</si>
  <si>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</si>
  <si>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</si>
  <si>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</si>
  <si>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</si>
  <si>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</si>
  <si>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</si>
  <si>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</si>
  <si>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</si>
  <si>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</si>
  <si>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</si>
  <si>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</si>
  <si>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</si>
  <si>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</si>
  <si>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</si>
  <si>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</si>
  <si>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</si>
  <si>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</si>
  <si>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</si>
  <si>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</si>
  <si>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</si>
  <si>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</si>
  <si>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</si>
  <si>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</si>
  <si>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</si>
  <si>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</si>
  <si>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</si>
  <si>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</si>
  <si>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</si>
  <si>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</si>
  <si>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</si>
  <si>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</si>
  <si>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</si>
  <si>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</si>
  <si>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</si>
  <si>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</si>
  <si>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</si>
  <si>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</si>
  <si>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</si>
  <si>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</si>
  <si>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</si>
  <si>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</si>
  <si>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</si>
  <si>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</si>
  <si>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</si>
  <si>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</si>
  <si>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</si>
  <si>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</si>
  <si>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</si>
  <si>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</si>
  <si>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</si>
  <si>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</si>
  <si>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</si>
  <si>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</si>
  <si>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</si>
  <si>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</si>
  <si>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</si>
  <si>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</si>
  <si>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</si>
  <si>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</si>
  <si>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</si>
  <si>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</si>
  <si>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</si>
  <si>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</si>
  <si>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</si>
  <si>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</si>
  <si>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</si>
  <si>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</si>
  <si>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</si>
  <si>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</si>
  <si>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</si>
  <si>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</si>
  <si>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</si>
  <si>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</si>
  <si>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</si>
  <si>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</si>
  <si>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</si>
  <si>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</si>
  <si>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</si>
  <si>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</si>
  <si>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</si>
  <si>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</si>
  <si>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</si>
  <si>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</si>
  <si>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</si>
  <si>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</si>
  <si>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</si>
  <si>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</si>
  <si>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</si>
  <si>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</si>
  <si>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</si>
  <si>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</si>
  <si>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</si>
  <si>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</si>
  <si>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</si>
  <si>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</si>
  <si>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</si>
  <si>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</si>
  <si>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</si>
  <si>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</si>
  <si>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</si>
  <si>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</si>
  <si>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</si>
  <si>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</si>
  <si>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</si>
  <si>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</si>
  <si>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</si>
  <si>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</si>
  <si>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</si>
  <si>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</si>
  <si>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</si>
  <si>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</si>
  <si>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</si>
  <si>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</si>
  <si>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</si>
  <si>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</si>
  <si>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</si>
  <si>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</si>
  <si>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</si>
  <si>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</si>
  <si>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</si>
  <si>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</si>
  <si>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</si>
  <si>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</si>
  <si>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</si>
  <si>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</si>
  <si>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</si>
  <si>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</si>
  <si>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</si>
  <si>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</si>
  <si>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</si>
  <si>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</si>
  <si>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</si>
  <si>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</si>
  <si>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</si>
  <si>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</si>
  <si>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</si>
  <si>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</si>
  <si>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</si>
  <si>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</si>
  <si>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</si>
  <si>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</si>
  <si>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</si>
  <si>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</si>
  <si>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</si>
  <si>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</si>
  <si>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</si>
  <si>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</si>
  <si>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</si>
  <si>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</si>
  <si>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</si>
  <si>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</si>
  <si>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</si>
  <si>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</si>
  <si>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</si>
  <si>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</si>
  <si>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</si>
  <si>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</si>
  <si>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</si>
  <si>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</si>
  <si>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</si>
  <si>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</si>
  <si>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</si>
  <si>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</si>
  <si>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</si>
  <si>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</si>
  <si>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</si>
  <si>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</si>
  <si>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</si>
  <si>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</si>
  <si>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</si>
  <si>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</si>
  <si>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</si>
  <si>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</si>
  <si>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</si>
  <si>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</si>
  <si>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</si>
  <si>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</si>
  <si>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</si>
  <si>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</si>
  <si>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</si>
  <si>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</si>
  <si>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</si>
  <si>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</si>
  <si>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</si>
  <si>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</si>
  <si>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</si>
  <si>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</si>
  <si>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</si>
  <si>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</si>
  <si>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</si>
  <si>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</si>
  <si>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</si>
  <si>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</si>
  <si>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</si>
  <si>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</si>
  <si>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</si>
  <si>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</si>
  <si>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</si>
  <si>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</si>
  <si>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</si>
  <si>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</si>
  <si>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</si>
  <si>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</si>
  <si>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</si>
  <si>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</si>
  <si>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</si>
  <si>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</si>
  <si>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</si>
  <si>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</si>
  <si>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</si>
  <si>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</si>
  <si>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</si>
  <si>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</si>
  <si>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</si>
  <si>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</si>
  <si>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</si>
  <si>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</si>
  <si>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</si>
  <si>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</si>
  <si>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</si>
  <si>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</si>
  <si>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</si>
  <si>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</si>
  <si>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</si>
  <si>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</si>
  <si>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</si>
  <si>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</si>
  <si>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</si>
  <si>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</si>
  <si>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</si>
  <si>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</si>
  <si>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</si>
  <si>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</si>
  <si>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</si>
  <si>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</si>
  <si>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</si>
  <si>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</si>
  <si>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</si>
  <si>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</si>
  <si>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</si>
  <si>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</si>
  <si>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</si>
  <si>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</si>
  <si>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</si>
  <si>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</si>
  <si>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</si>
  <si>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</si>
  <si>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</si>
  <si>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</si>
  <si>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</si>
  <si>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</si>
  <si>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</si>
  <si>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</si>
  <si>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</si>
  <si>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</si>
  <si>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</si>
  <si>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</si>
  <si>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</si>
  <si>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</si>
  <si>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</si>
  <si>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</si>
  <si>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</si>
  <si>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</si>
  <si>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</si>
  <si>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</si>
  <si>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</si>
  <si>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</si>
  <si>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</si>
  <si>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</si>
  <si>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</si>
  <si>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</si>
  <si>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</si>
  <si>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</si>
  <si>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</si>
  <si>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</si>
  <si>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</si>
  <si>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</si>
  <si>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</si>
  <si>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</si>
  <si>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</si>
  <si>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</si>
  <si>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</si>
  <si>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</si>
  <si>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</si>
  <si>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</si>
  <si>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</si>
  <si>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</si>
  <si>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</si>
  <si>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</si>
  <si>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</si>
  <si>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</si>
  <si>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</si>
  <si>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</si>
  <si>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</si>
  <si>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</si>
  <si>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</si>
  <si>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</si>
  <si>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</si>
  <si>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</si>
  <si>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</si>
  <si>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</si>
  <si>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</si>
  <si>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</si>
  <si>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</si>
  <si>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</si>
  <si>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</si>
  <si>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</si>
  <si>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</si>
  <si>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</si>
  <si>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</si>
  <si>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</si>
  <si>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</si>
  <si>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</si>
  <si>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</si>
  <si>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</si>
  <si>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</si>
  <si>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</si>
  <si>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</si>
  <si>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</si>
  <si>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</si>
  <si>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</si>
  <si>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</si>
  <si>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</si>
  <si>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</si>
  <si>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</si>
  <si>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</si>
  <si>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</si>
  <si>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</si>
  <si>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</si>
  <si>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</si>
  <si>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</si>
  <si>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</si>
  <si>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</si>
  <si>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</si>
  <si>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</si>
  <si>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</si>
  <si>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</si>
  <si>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</si>
  <si>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</si>
  <si>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</si>
  <si>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</si>
  <si>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</si>
  <si>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</si>
  <si>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</si>
  <si>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</si>
  <si>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</si>
  <si>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</si>
  <si>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</si>
  <si>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</si>
  <si>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</si>
  <si>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</si>
  <si>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</si>
  <si>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</si>
  <si>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</si>
  <si>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</si>
  <si>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</si>
  <si>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</si>
  <si>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</si>
  <si>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</si>
  <si>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</si>
  <si>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</si>
  <si>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</si>
  <si>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</si>
  <si>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</si>
  <si>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</si>
  <si>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</si>
  <si>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</si>
  <si>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</si>
  <si>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</si>
  <si>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</si>
  <si>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</si>
  <si>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</si>
  <si>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</si>
  <si>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</si>
  <si>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</si>
  <si>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</si>
  <si>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</si>
  <si>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</si>
  <si>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</si>
  <si>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</si>
  <si>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</si>
  <si>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</si>
  <si>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</si>
  <si>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</si>
  <si>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</si>
  <si>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</si>
  <si>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</si>
  <si>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</si>
  <si>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</si>
  <si>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</si>
  <si>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</si>
  <si>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</si>
  <si>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</si>
  <si>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</si>
  <si>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</si>
  <si>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</si>
  <si>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</si>
  <si>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</si>
  <si>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</si>
  <si>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</si>
  <si>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</si>
  <si>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</si>
  <si>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</si>
  <si>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</si>
  <si>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</si>
  <si>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</si>
  <si>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</si>
  <si>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</si>
  <si>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</si>
  <si>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</si>
  <si>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</si>
  <si>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</si>
  <si>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</si>
  <si>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</si>
  <si>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</si>
  <si>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</si>
  <si>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</si>
  <si>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</si>
  <si>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</si>
  <si>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</si>
  <si>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</si>
  <si>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</si>
  <si>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</si>
  <si>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</si>
  <si>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</si>
  <si>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</si>
  <si>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</si>
  <si>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</si>
  <si>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</si>
  <si>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</si>
  <si>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</si>
  <si>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</si>
  <si>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</si>
  <si>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</si>
  <si>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</si>
  <si>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</si>
  <si>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</si>
  <si>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</si>
  <si>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</si>
  <si>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</si>
  <si>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</si>
  <si>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</si>
  <si>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</si>
  <si>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</si>
  <si>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</si>
  <si>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</si>
  <si>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</si>
  <si>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</si>
  <si>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</si>
  <si>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</si>
  <si>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</si>
  <si>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</si>
  <si>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</si>
  <si>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</si>
  <si>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</si>
  <si>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</si>
  <si>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</si>
  <si>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</si>
  <si>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</si>
  <si>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</si>
  <si>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</si>
  <si>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</si>
  <si>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</si>
  <si>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</si>
  <si>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</si>
  <si>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</si>
  <si>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</si>
  <si>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</si>
  <si>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</si>
  <si>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</si>
  <si>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</si>
  <si>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</si>
  <si>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</si>
  <si>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</si>
  <si>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</si>
  <si>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</si>
  <si>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</si>
  <si>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</si>
  <si>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</si>
  <si>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</si>
  <si>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</si>
  <si>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</si>
  <si>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</si>
  <si>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</si>
  <si>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</si>
  <si>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</si>
  <si>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</si>
  <si>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</si>
  <si>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</si>
  <si>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</si>
  <si>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</si>
  <si>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</si>
  <si>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</si>
  <si>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</si>
  <si>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</si>
  <si>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</si>
  <si>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</si>
  <si>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</si>
  <si>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</si>
  <si>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</si>
  <si>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</si>
  <si>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</si>
  <si>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</si>
  <si>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</si>
  <si>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</si>
  <si>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</si>
  <si>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</si>
  <si>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</si>
  <si>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</si>
  <si>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</si>
  <si>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</si>
  <si>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</si>
  <si>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</si>
  <si>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</si>
  <si>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</si>
  <si>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</si>
  <si>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</si>
  <si>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</si>
  <si>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</si>
  <si>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</si>
  <si>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</si>
  <si>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</si>
  <si>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</si>
  <si>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</si>
  <si>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</si>
  <si>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</si>
  <si>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</si>
  <si>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</si>
  <si>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</si>
  <si>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</si>
  <si>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</si>
  <si>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</si>
  <si>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</si>
  <si>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</si>
  <si>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</si>
  <si>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</si>
  <si>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</si>
  <si>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</si>
  <si>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</si>
  <si>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</si>
  <si>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</si>
  <si>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</si>
  <si>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</si>
  <si>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</si>
  <si>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</si>
  <si>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</si>
  <si>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</si>
  <si>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</si>
  <si>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</si>
  <si>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</si>
  <si>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</si>
  <si>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</si>
  <si>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</si>
  <si>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</si>
  <si>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</si>
  <si>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</si>
  <si>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</si>
  <si>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</si>
  <si>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</si>
  <si>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</si>
  <si>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</si>
  <si>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</si>
  <si>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</si>
  <si>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</si>
  <si>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</si>
  <si>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</si>
  <si>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</si>
  <si>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</si>
  <si>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</si>
  <si>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</si>
  <si>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</si>
  <si>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</si>
  <si>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</si>
  <si>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</si>
  <si>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</si>
  <si>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</si>
  <si>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</si>
  <si>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</si>
  <si>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</si>
  <si>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</si>
  <si>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</si>
  <si>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</si>
  <si>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</si>
  <si>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</si>
  <si>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</si>
  <si>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</si>
  <si>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</si>
  <si>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</si>
  <si>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</si>
  <si>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</si>
  <si>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</si>
  <si>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</si>
  <si>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</si>
  <si>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</si>
  <si>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</si>
  <si>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</si>
  <si>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</si>
  <si>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</si>
  <si>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</si>
  <si>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</si>
  <si>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</si>
  <si>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</si>
  <si>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</si>
  <si>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</si>
  <si>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</si>
  <si>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</si>
  <si>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</si>
  <si>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</si>
  <si>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</si>
  <si>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</si>
  <si>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</si>
  <si>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</si>
  <si>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</si>
  <si>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</si>
  <si>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</si>
  <si>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</si>
  <si>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</si>
  <si>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</si>
  <si>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</si>
  <si>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</si>
  <si>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</si>
  <si>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</si>
  <si>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</si>
  <si>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</si>
  <si>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</si>
  <si>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</si>
  <si>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</si>
  <si>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</si>
  <si>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</si>
  <si>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</si>
  <si>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</si>
  <si>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</si>
  <si>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</si>
  <si>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</si>
  <si>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</si>
  <si>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</si>
  <si>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</si>
  <si>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</si>
  <si>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</si>
  <si>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</si>
  <si>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</si>
  <si>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</si>
  <si>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</si>
  <si>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</si>
  <si>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</si>
  <si>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</si>
  <si>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</si>
  <si>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</si>
  <si>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</si>
  <si>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</si>
  <si>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</si>
  <si>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</si>
  <si>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</si>
  <si>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</si>
  <si>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</si>
  <si>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</si>
  <si>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</si>
  <si>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</si>
  <si>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</si>
  <si>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</si>
  <si>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</si>
  <si>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</si>
  <si>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</si>
  <si>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</si>
  <si>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</si>
  <si>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</si>
  <si>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</si>
  <si>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</si>
  <si>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</si>
  <si>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</si>
  <si>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</si>
  <si>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</si>
  <si>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</si>
  <si>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</si>
  <si>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</si>
  <si>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</si>
  <si>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</si>
  <si>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</si>
  <si>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</si>
  <si>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</si>
  <si>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</si>
  <si>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</si>
  <si>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</si>
  <si>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</si>
  <si>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</si>
  <si>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</si>
  <si>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</si>
  <si>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</si>
  <si>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</si>
  <si>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</si>
  <si>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</si>
  <si>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</si>
  <si>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</si>
  <si>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</si>
  <si>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</si>
  <si>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</si>
  <si>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</si>
  <si>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</si>
  <si>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</si>
  <si>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</si>
  <si>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</si>
  <si>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</si>
  <si>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</si>
  <si>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</si>
  <si>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</si>
  <si>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</si>
  <si>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</si>
  <si>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</si>
  <si>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</si>
  <si>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</si>
  <si>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</si>
  <si>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</si>
  <si>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</si>
  <si>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</si>
  <si>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</si>
  <si>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</si>
  <si>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</si>
  <si>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</si>
  <si>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</si>
  <si>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</si>
  <si>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</si>
  <si>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</si>
  <si>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</si>
  <si>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</si>
  <si>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</si>
  <si>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</si>
  <si>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</si>
  <si>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</si>
  <si>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</si>
  <si>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</si>
  <si>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</si>
  <si>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</si>
  <si>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</si>
  <si>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</si>
  <si>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</si>
  <si>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</si>
  <si>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</si>
  <si>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</si>
  <si>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</si>
  <si>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</si>
  <si>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</si>
  <si>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</si>
  <si>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</si>
  <si>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</si>
  <si>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</si>
  <si>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</si>
  <si>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</si>
  <si>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</si>
  <si>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</si>
  <si>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</si>
  <si>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</si>
  <si>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</si>
  <si>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</si>
  <si>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</si>
  <si>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</si>
  <si>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</si>
  <si>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</si>
  <si>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</si>
  <si>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</si>
  <si>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</si>
  <si>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</si>
  <si>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</si>
  <si>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</si>
  <si>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</si>
  <si>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</si>
  <si>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</si>
  <si>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</si>
  <si>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</si>
  <si>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</si>
  <si>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</si>
  <si>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</si>
  <si>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</si>
  <si>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</si>
  <si>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</si>
  <si>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</si>
  <si>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</si>
  <si>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</si>
  <si>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</si>
  <si>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</si>
  <si>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</si>
  <si>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</si>
  <si>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</si>
  <si>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</si>
  <si>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</si>
  <si>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</si>
  <si>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</si>
  <si>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</si>
  <si>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</si>
  <si>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</si>
  <si>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</si>
  <si>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</si>
  <si>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</si>
  <si>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</si>
  <si>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</si>
  <si>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</si>
  <si>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</si>
  <si>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</si>
  <si>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</si>
  <si>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</si>
  <si>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</si>
  <si>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</si>
  <si>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</si>
  <si>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</si>
  <si>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</si>
  <si>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</si>
  <si>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</si>
  <si>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</si>
  <si>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</si>
  <si>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</si>
  <si>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</si>
  <si>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</si>
  <si>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</si>
  <si>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</si>
  <si>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</si>
  <si>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</si>
  <si>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</si>
  <si>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</si>
  <si>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</si>
  <si>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</si>
  <si>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</si>
  <si>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</si>
  <si>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</si>
  <si>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</si>
  <si>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</si>
  <si>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</si>
  <si>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</si>
  <si>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</si>
  <si>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</si>
  <si>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</si>
  <si>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</si>
  <si>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</si>
  <si>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</si>
  <si>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</si>
  <si>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</si>
  <si>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</si>
  <si>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</si>
  <si>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</si>
  <si>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</si>
  <si>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</si>
  <si>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</si>
  <si>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</si>
  <si>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</si>
  <si>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</si>
  <si>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</si>
  <si>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</si>
  <si>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</si>
  <si>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</si>
  <si>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</si>
  <si>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</si>
  <si>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</si>
  <si>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</si>
  <si>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</si>
  <si>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</si>
  <si>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</si>
  <si>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</si>
  <si>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</si>
  <si>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</si>
  <si>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</si>
  <si>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</si>
  <si>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</si>
  <si>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</si>
  <si>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</si>
  <si>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</si>
  <si>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</si>
  <si>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</si>
  <si>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</si>
  <si>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</si>
  <si>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</si>
  <si>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</si>
  <si>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</si>
  <si>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</si>
  <si>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</si>
  <si>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</si>
  <si>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</si>
  <si>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</si>
  <si>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</si>
  <si>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</si>
  <si>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</si>
  <si>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</si>
  <si>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</si>
  <si>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</si>
  <si>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</si>
  <si>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</si>
  <si>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</si>
  <si>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</si>
  <si>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</si>
  <si>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</si>
  <si>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</si>
  <si>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</si>
  <si>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</si>
  <si>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</si>
  <si>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</si>
  <si>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</si>
  <si>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</si>
  <si>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</si>
  <si>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</si>
  <si>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</si>
  <si>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</si>
  <si>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</si>
  <si>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</si>
  <si>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</si>
  <si>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</si>
  <si>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</si>
  <si>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</si>
  <si>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</si>
  <si>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</si>
  <si>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</si>
  <si>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</si>
  <si>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</si>
  <si>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</si>
  <si>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</si>
  <si>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</si>
  <si>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</si>
  <si>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</si>
  <si>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</si>
  <si>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</si>
  <si>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</si>
  <si>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</si>
  <si>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</si>
  <si>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</si>
  <si>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</si>
  <si>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</si>
  <si>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</si>
  <si>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</si>
  <si>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</si>
  <si>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</si>
  <si>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</si>
  <si>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</si>
  <si>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</si>
  <si>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</si>
  <si>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</si>
  <si>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</si>
  <si>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</si>
  <si>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</si>
  <si>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</si>
  <si>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</si>
  <si>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</si>
  <si>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</si>
  <si>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</si>
  <si>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</si>
  <si>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</si>
  <si>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</si>
  <si>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</si>
  <si>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</si>
  <si>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</si>
  <si>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</si>
  <si>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</si>
  <si>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</si>
  <si>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</si>
  <si>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</si>
  <si>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</si>
  <si>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</si>
  <si>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</si>
  <si>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</si>
  <si>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</si>
  <si>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</si>
  <si>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</si>
  <si>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</si>
  <si>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</si>
  <si>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</si>
  <si>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</si>
  <si>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</si>
  <si>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</si>
  <si>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</si>
  <si>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</si>
  <si>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</si>
  <si>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</si>
  <si>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</si>
  <si>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</si>
  <si>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</si>
  <si>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</si>
  <si>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</si>
  <si>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</si>
  <si>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</si>
  <si>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</si>
  <si>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</si>
  <si>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</si>
  <si>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</si>
  <si>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</si>
  <si>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</si>
  <si>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</si>
  <si>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</si>
  <si>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</si>
  <si>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</si>
  <si>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</si>
  <si>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</si>
  <si>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</si>
  <si>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</si>
  <si>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</si>
  <si>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</si>
  <si>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</si>
  <si>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</si>
  <si>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</si>
  <si>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</si>
  <si>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</si>
  <si>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</si>
  <si>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</si>
  <si>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</si>
  <si>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</si>
  <si>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</si>
  <si>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</si>
  <si>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</si>
  <si>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</si>
  <si>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</si>
  <si>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</si>
  <si>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</si>
  <si>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</si>
  <si>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</si>
  <si>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</si>
  <si>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</si>
  <si>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</si>
  <si>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</si>
  <si>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</si>
  <si>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</si>
  <si>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</si>
  <si>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</si>
  <si>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</si>
  <si>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</si>
  <si>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</si>
  <si>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</si>
  <si>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</si>
  <si>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</si>
  <si>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</si>
  <si>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</si>
  <si>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</si>
  <si>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</si>
  <si>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</si>
  <si>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</si>
  <si>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</si>
  <si>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</si>
  <si>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</si>
  <si>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</si>
  <si>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</si>
  <si>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</si>
  <si>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</si>
  <si>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</si>
  <si>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</si>
  <si>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</si>
  <si>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</si>
  <si>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</si>
  <si>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</si>
  <si>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</si>
  <si>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</si>
  <si>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</si>
  <si>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</si>
  <si>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</si>
  <si>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</si>
  <si>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</si>
  <si>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</si>
  <si>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</si>
  <si>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</si>
  <si>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</si>
  <si>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</si>
  <si>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</si>
  <si>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</si>
  <si>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</si>
  <si>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</si>
  <si>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</si>
  <si>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</si>
  <si>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</si>
  <si>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</si>
  <si>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</si>
  <si>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</si>
  <si>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</si>
  <si>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</si>
  <si>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</si>
  <si>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</si>
  <si>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</si>
  <si>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</si>
  <si>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</si>
  <si>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</si>
  <si>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</si>
  <si>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</si>
  <si>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</si>
  <si>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</si>
  <si>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</si>
  <si>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</si>
  <si>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</si>
  <si>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</si>
  <si>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</si>
  <si>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</si>
  <si>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</si>
  <si>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</si>
  <si>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</si>
  <si>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</si>
  <si>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</si>
  <si>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</si>
  <si>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</si>
  <si>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</si>
  <si>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</si>
  <si>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</si>
  <si>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</si>
  <si>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</si>
  <si>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</si>
  <si>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</si>
  <si>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</si>
  <si>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</si>
  <si>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</si>
  <si>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</si>
  <si>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</si>
  <si>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</si>
  <si>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</si>
  <si>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</si>
  <si>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</si>
  <si>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</si>
  <si>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</si>
  <si>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</si>
  <si>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</si>
  <si>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</si>
  <si>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</si>
  <si>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</si>
  <si>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</si>
  <si>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</si>
  <si>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</si>
  <si>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</si>
  <si>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</si>
  <si>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</si>
  <si>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</si>
  <si>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</si>
  <si>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</si>
  <si>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</si>
  <si>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</si>
  <si>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</si>
  <si>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</si>
  <si>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</si>
  <si>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</si>
  <si>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</si>
  <si>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</si>
  <si>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</si>
  <si>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</si>
  <si>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</si>
  <si>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</si>
  <si>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</si>
  <si>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</si>
  <si>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</si>
  <si>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</si>
  <si>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</si>
  <si>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</si>
  <si>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</si>
  <si>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</si>
  <si>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</si>
  <si>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</si>
  <si>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</si>
  <si>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</si>
  <si>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</si>
  <si>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</si>
  <si>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</si>
  <si>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</si>
  <si>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</si>
  <si>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</si>
  <si>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</si>
  <si>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</si>
  <si>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</si>
  <si>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</si>
  <si>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</si>
  <si>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</si>
  <si>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</si>
  <si>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</si>
  <si>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</si>
  <si>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</si>
  <si>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</si>
  <si>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</si>
  <si>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</si>
  <si>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</si>
  <si>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</si>
  <si>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</si>
  <si>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</si>
  <si>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</si>
  <si>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</si>
  <si>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</si>
  <si>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</si>
  <si>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</si>
  <si>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</si>
  <si>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</si>
  <si>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</si>
  <si>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</si>
  <si>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</si>
  <si>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</si>
  <si>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</si>
  <si>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</si>
  <si>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</si>
  <si>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</si>
  <si>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</si>
  <si>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</si>
  <si>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</si>
  <si>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</si>
  <si>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</si>
  <si>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</si>
  <si>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</si>
  <si>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</si>
  <si>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</si>
  <si>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</si>
  <si>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</si>
  <si>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</si>
  <si>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</si>
  <si>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</si>
  <si>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</si>
  <si>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</si>
  <si>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</si>
  <si>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</si>
  <si>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</si>
  <si>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</si>
  <si>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</si>
  <si>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</si>
  <si>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</si>
  <si>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</si>
  <si>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</si>
  <si>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</si>
  <si>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</si>
  <si>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</si>
  <si>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</si>
  <si>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</si>
  <si>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</si>
  <si>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</si>
  <si>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</si>
  <si>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</si>
  <si>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</si>
  <si>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</si>
  <si>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</si>
  <si>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</si>
  <si>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</si>
  <si>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</si>
  <si>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</si>
  <si>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</si>
  <si>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</si>
  <si>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</si>
  <si>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</si>
  <si>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</si>
  <si>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</si>
  <si>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</si>
  <si>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</si>
  <si>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</si>
  <si>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</si>
  <si>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</si>
  <si>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</si>
  <si>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</si>
  <si>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</si>
  <si>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</si>
  <si>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</si>
  <si>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</si>
  <si>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</si>
  <si>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</si>
  <si>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</si>
  <si>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</si>
  <si>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</si>
  <si>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</si>
  <si>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</si>
  <si>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</si>
  <si>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</si>
  <si>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</si>
  <si>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</si>
  <si>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</si>
  <si>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</si>
  <si>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</si>
  <si>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</si>
  <si>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</si>
  <si>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</si>
  <si>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</si>
  <si>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</si>
  <si>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</si>
  <si>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</si>
  <si>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</si>
  <si>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</si>
  <si>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</si>
  <si>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</si>
  <si>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</si>
  <si>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</si>
  <si>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</si>
  <si>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</si>
  <si>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</si>
  <si>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</si>
  <si>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</si>
  <si>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</si>
  <si>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</si>
  <si>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</si>
  <si>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</si>
  <si>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</si>
  <si>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</si>
  <si>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</si>
  <si>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</si>
  <si>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</si>
  <si>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</si>
  <si>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</si>
  <si>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</si>
  <si>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</si>
  <si>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</si>
  <si>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</si>
  <si>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</si>
  <si>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</si>
  <si>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</si>
  <si>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</si>
  <si>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</si>
  <si>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</si>
  <si>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</si>
  <si>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</si>
  <si>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</si>
  <si>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</si>
  <si>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</si>
  <si>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</si>
  <si>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</si>
  <si>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</si>
  <si>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</si>
  <si>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</si>
  <si>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</si>
  <si>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</si>
  <si>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</si>
  <si>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</si>
  <si>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</si>
  <si>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</si>
  <si>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</si>
  <si>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</si>
  <si>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</si>
  <si>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</si>
  <si>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</si>
  <si>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</si>
  <si>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</si>
  <si>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</si>
  <si>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</si>
  <si>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</si>
  <si>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</si>
  <si>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</si>
  <si>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</si>
  <si>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</si>
  <si>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</si>
  <si>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</si>
  <si>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</si>
  <si>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</si>
  <si>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</si>
  <si>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</si>
  <si>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</si>
  <si>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</si>
  <si>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</si>
  <si>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</si>
  <si>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</si>
  <si>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</si>
  <si>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</si>
  <si>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</si>
  <si>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</si>
  <si>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</si>
  <si>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</si>
  <si>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</si>
  <si>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</si>
  <si>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</si>
  <si>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</si>
  <si>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</si>
  <si>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</si>
  <si>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</si>
  <si>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</si>
  <si>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</si>
  <si>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</si>
  <si>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</si>
  <si>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</si>
  <si>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</si>
  <si>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</si>
  <si>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</si>
  <si>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</si>
  <si>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</si>
  <si>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</si>
  <si>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</si>
  <si>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</si>
  <si>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</si>
  <si>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</si>
  <si>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</si>
  <si>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</si>
  <si>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</si>
  <si>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</si>
  <si>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</si>
  <si>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</si>
  <si>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</si>
  <si>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</si>
  <si>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</si>
  <si>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</si>
  <si>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</si>
  <si>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</si>
  <si>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</si>
  <si>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</si>
  <si>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</si>
  <si>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</si>
  <si>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</si>
  <si>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</si>
  <si>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</si>
  <si>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</si>
  <si>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</si>
  <si>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</si>
  <si>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</si>
  <si>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</si>
  <si>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</si>
  <si>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</si>
  <si>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</si>
  <si>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</si>
  <si>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</si>
  <si>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</si>
  <si>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</si>
  <si>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</si>
  <si>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</si>
  <si>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</si>
  <si>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</si>
  <si>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</si>
  <si>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</si>
  <si>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</si>
  <si>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</si>
  <si>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</si>
  <si>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</si>
  <si>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</si>
  <si>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</si>
  <si>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</si>
  <si>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</si>
  <si>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</si>
  <si>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</si>
  <si>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</si>
  <si>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</si>
  <si>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</si>
  <si>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</si>
  <si>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</si>
  <si>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</si>
  <si>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</si>
  <si>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</si>
  <si>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</si>
  <si>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</si>
  <si>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</si>
  <si>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</si>
  <si>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</si>
  <si>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</si>
  <si>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</si>
  <si>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</si>
  <si>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</si>
  <si>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</si>
  <si>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</si>
  <si>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</si>
  <si>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</si>
  <si>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</si>
  <si>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</si>
  <si>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</si>
  <si>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</si>
  <si>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</si>
  <si>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</si>
  <si>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</si>
  <si>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</si>
  <si>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</si>
  <si>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</si>
  <si>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</si>
  <si>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</si>
  <si>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</si>
  <si>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</si>
  <si>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</si>
  <si>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</si>
  <si>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</si>
  <si>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</si>
  <si>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</si>
  <si>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</si>
  <si>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</si>
  <si>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</si>
  <si>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</si>
  <si>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</si>
  <si>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</si>
  <si>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</si>
  <si>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</si>
  <si>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</si>
  <si>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</si>
  <si>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</si>
  <si>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</si>
  <si>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</si>
  <si>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</si>
  <si>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</si>
  <si>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</si>
  <si>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</si>
  <si>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</si>
  <si>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</si>
  <si>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</si>
  <si>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</si>
  <si>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</si>
  <si>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</si>
  <si>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</si>
  <si>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</si>
  <si>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</si>
  <si>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</si>
  <si>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</si>
  <si>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</si>
  <si>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</si>
  <si>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</si>
  <si>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</si>
  <si>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</si>
  <si>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</si>
  <si>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</si>
  <si>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</si>
  <si>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</si>
  <si>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</si>
  <si>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</si>
  <si>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</si>
  <si>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</si>
  <si>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</si>
  <si>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</si>
  <si>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</si>
  <si>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</si>
  <si>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</si>
  <si>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</si>
  <si>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</si>
  <si>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</si>
  <si>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</si>
  <si>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</si>
  <si>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</si>
  <si>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</si>
  <si>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</si>
  <si>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</si>
  <si>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</si>
  <si>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</si>
  <si>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</si>
  <si>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</si>
  <si>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</si>
  <si>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</si>
  <si>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</si>
  <si>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</si>
  <si>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</si>
  <si>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</si>
  <si>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</si>
  <si>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</si>
  <si>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</si>
  <si>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</si>
  <si>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</si>
  <si>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</si>
  <si>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</si>
  <si>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</si>
  <si>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</si>
  <si>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</si>
  <si>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</si>
  <si>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</si>
  <si>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</si>
  <si>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</si>
  <si>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</si>
  <si>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</si>
  <si>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</si>
  <si>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</si>
  <si>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</si>
  <si>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</si>
  <si>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</si>
  <si>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</si>
  <si>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</si>
  <si>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</si>
  <si>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</si>
  <si>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</si>
  <si>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</si>
  <si>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</si>
  <si>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</si>
  <si>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</si>
  <si>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</si>
  <si>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</si>
  <si>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</si>
  <si>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</si>
  <si>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</si>
  <si>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</si>
  <si>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</si>
  <si>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</si>
  <si>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</si>
  <si>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</si>
  <si>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</si>
  <si>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</si>
  <si>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</si>
  <si>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</si>
  <si>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</si>
  <si>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</si>
  <si>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</si>
  <si>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</si>
  <si>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</si>
  <si>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</si>
  <si>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</si>
  <si>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</si>
  <si>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</si>
  <si>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</si>
  <si>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</si>
  <si>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</si>
  <si>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</si>
  <si>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</si>
  <si>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</si>
  <si>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</si>
  <si>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</si>
  <si>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</si>
  <si>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</si>
  <si>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</si>
  <si>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</si>
  <si>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</si>
  <si>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</si>
  <si>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</si>
  <si>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</si>
  <si>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</si>
  <si>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</si>
  <si>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</si>
  <si>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</si>
  <si>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</si>
  <si>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</si>
  <si>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</si>
  <si>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</si>
  <si>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</si>
  <si>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</si>
  <si>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</si>
  <si>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</si>
  <si>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</si>
  <si>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</si>
  <si>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</si>
  <si>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</si>
  <si>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</si>
  <si>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</si>
  <si>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</si>
  <si>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</si>
  <si>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</si>
  <si>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</si>
  <si>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</si>
  <si>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</si>
  <si>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</si>
  <si>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</si>
  <si>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</si>
  <si>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</si>
  <si>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</si>
  <si>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</si>
  <si>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</si>
  <si>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</si>
  <si>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</si>
  <si>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</si>
  <si>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</si>
  <si>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</si>
  <si>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</si>
  <si>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</si>
  <si>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</si>
  <si>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</si>
  <si>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</si>
  <si>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</si>
  <si>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</si>
  <si>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</si>
  <si>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</si>
  <si>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</si>
  <si>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</si>
  <si>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</si>
  <si>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</si>
  <si>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</si>
  <si>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</si>
  <si>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</si>
  <si>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</si>
  <si>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</si>
  <si>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</si>
  <si>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</si>
  <si>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</si>
  <si>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</si>
  <si>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</si>
  <si>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</si>
  <si>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</si>
  <si>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</si>
  <si>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</si>
  <si>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</si>
  <si>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</si>
  <si>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</si>
  <si>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</si>
  <si>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</si>
  <si>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</si>
  <si>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</si>
  <si>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</si>
  <si>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</si>
  <si>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</si>
  <si>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</si>
  <si>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</si>
  <si>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</si>
  <si>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</si>
  <si>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</si>
  <si>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</si>
  <si>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</si>
  <si>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</si>
  <si>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</si>
  <si>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</si>
  <si>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</si>
  <si>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</si>
  <si>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</si>
  <si>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</si>
  <si>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</si>
  <si>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</si>
  <si>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</si>
  <si>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</si>
  <si>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</si>
  <si>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</si>
  <si>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</si>
  <si>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</si>
  <si>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</si>
  <si>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</si>
  <si>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</si>
  <si>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</si>
  <si>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</si>
  <si>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</si>
  <si>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</si>
  <si>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</si>
  <si>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</si>
  <si>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</si>
  <si>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</si>
  <si>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</si>
  <si>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</si>
  <si>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</si>
  <si>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</si>
  <si>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</si>
  <si>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</si>
  <si>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</si>
  <si>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</si>
  <si>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</si>
  <si>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</si>
  <si>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</si>
  <si>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</si>
  <si>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</si>
  <si>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</si>
  <si>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</si>
  <si>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</si>
  <si>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</si>
  <si>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</si>
  <si>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</si>
  <si>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</si>
  <si>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</si>
  <si>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</si>
  <si>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</si>
  <si>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</si>
  <si>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</si>
  <si>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</si>
  <si>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</si>
  <si>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</si>
  <si>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</si>
  <si>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</si>
  <si>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</si>
  <si>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</si>
  <si>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</si>
  <si>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</si>
  <si>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</si>
  <si>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</si>
  <si>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</si>
  <si>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</si>
  <si>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</si>
  <si>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</si>
  <si>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</si>
  <si>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</si>
  <si>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</si>
  <si>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</si>
  <si>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</si>
  <si>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</si>
  <si>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</si>
  <si>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</si>
  <si>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</si>
  <si>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</si>
  <si>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</si>
  <si>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</si>
  <si>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</si>
  <si>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</si>
  <si>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</si>
  <si>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</si>
  <si>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</si>
  <si>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</si>
  <si>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</si>
  <si>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</si>
  <si>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</si>
  <si>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</si>
  <si>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</si>
  <si>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</si>
  <si>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</si>
  <si>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</si>
  <si>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</si>
  <si>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</si>
  <si>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</si>
  <si>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</si>
  <si>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</si>
  <si>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</si>
  <si>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</si>
  <si>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</si>
  <si>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</si>
  <si>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</si>
  <si>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</si>
  <si>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</si>
  <si>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</si>
  <si>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</si>
  <si>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</si>
  <si>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</si>
  <si>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</si>
  <si>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</si>
  <si>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</si>
  <si>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</si>
  <si>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</si>
  <si>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</si>
  <si>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</si>
  <si>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</si>
  <si>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</si>
  <si>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</si>
  <si>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</si>
  <si>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</si>
  <si>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</si>
  <si>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</si>
  <si>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</si>
  <si>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</si>
  <si>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</si>
  <si>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</si>
  <si>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</si>
  <si>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</si>
  <si>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</si>
  <si>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</si>
  <si>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</si>
  <si>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</si>
  <si>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</si>
  <si>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</si>
  <si>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</si>
  <si>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</si>
  <si>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</si>
  <si>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</si>
  <si>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</si>
  <si>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</si>
  <si>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</si>
  <si>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</si>
  <si>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</si>
  <si>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</si>
  <si>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</si>
  <si>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</si>
  <si>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</si>
  <si>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</si>
  <si>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</si>
  <si>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</si>
  <si>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</si>
  <si>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</si>
  <si>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</si>
  <si>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</si>
  <si>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</si>
  <si>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</si>
  <si>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</si>
  <si>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</si>
  <si>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</si>
  <si>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</si>
  <si>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</si>
  <si>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</si>
  <si>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</si>
  <si>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</si>
  <si>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</si>
  <si>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</si>
  <si>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</si>
  <si>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</si>
  <si>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</si>
  <si>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</si>
  <si>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</si>
  <si>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</si>
  <si>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</si>
  <si>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</si>
  <si>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</si>
  <si>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</si>
  <si>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</si>
  <si>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</si>
  <si>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</si>
  <si>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</si>
  <si>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</si>
  <si>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</si>
  <si>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</si>
  <si>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</si>
  <si>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</si>
  <si>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</si>
  <si>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</si>
  <si>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</si>
  <si>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</si>
  <si>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</si>
  <si>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</si>
  <si>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</si>
  <si>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</si>
  <si>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</si>
  <si>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</si>
  <si>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</si>
  <si>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</si>
  <si>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</si>
  <si>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</si>
  <si>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</si>
  <si>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</si>
  <si>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</si>
  <si>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</si>
  <si>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</si>
  <si>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</si>
  <si>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</si>
  <si>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</si>
  <si>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</si>
  <si>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</si>
  <si>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</si>
  <si>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</si>
  <si>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</si>
  <si>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</si>
  <si>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</si>
  <si>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</si>
  <si>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</si>
  <si>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</si>
  <si>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</si>
  <si>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</si>
  <si>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</si>
  <si>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</si>
  <si>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</si>
  <si>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</si>
  <si>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</si>
  <si>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</si>
  <si>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</si>
  <si>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</si>
  <si>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</si>
  <si>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</si>
  <si>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</si>
  <si>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</si>
  <si>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</si>
  <si>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</si>
  <si>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</si>
  <si>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</si>
  <si>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</si>
  <si>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</si>
  <si>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</si>
  <si>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</si>
  <si>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</si>
  <si>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</si>
  <si>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</si>
  <si>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</si>
  <si>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</si>
  <si>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</si>
  <si>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</si>
  <si>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</si>
  <si>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</si>
  <si>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</si>
  <si>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</si>
  <si>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</si>
  <si>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</si>
  <si>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</si>
  <si>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</si>
  <si>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</si>
  <si>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</si>
  <si>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</si>
  <si>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</si>
  <si>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</si>
  <si>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</si>
  <si>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</si>
  <si>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</si>
  <si>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</si>
  <si>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</si>
  <si>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</si>
  <si>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</si>
  <si>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</si>
  <si>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</si>
  <si>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</si>
  <si>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</si>
  <si>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</si>
  <si>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</si>
  <si>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</si>
  <si>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</si>
  <si>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</si>
  <si>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</si>
  <si>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</si>
  <si>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</si>
  <si>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</si>
  <si>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</si>
  <si>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</si>
  <si>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</si>
  <si>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</si>
  <si>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</si>
  <si>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</si>
  <si>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</si>
  <si>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</si>
  <si>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</si>
  <si>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</si>
  <si>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</si>
  <si>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</si>
  <si>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</si>
  <si>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</si>
  <si>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</si>
  <si>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</si>
  <si>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</si>
  <si>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</si>
  <si>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</si>
  <si>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</si>
  <si>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</si>
  <si>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</si>
  <si>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</si>
  <si>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</si>
  <si>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</si>
  <si>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</si>
  <si>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</si>
  <si>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</si>
  <si>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</si>
  <si>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</si>
  <si>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</si>
  <si>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</si>
  <si>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</si>
  <si>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</si>
  <si>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</si>
  <si>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</si>
  <si>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</si>
  <si>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</si>
  <si>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</si>
  <si>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</si>
  <si>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</si>
  <si>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</si>
  <si>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</si>
  <si>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</si>
  <si>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</si>
  <si>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</si>
  <si>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</si>
  <si>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</si>
  <si>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</si>
  <si>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</si>
  <si>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</si>
  <si>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</si>
  <si>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</si>
  <si>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</si>
  <si>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</si>
  <si>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</si>
  <si>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</si>
  <si>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</si>
  <si>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</si>
  <si>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</si>
  <si>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</si>
  <si>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</si>
  <si>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</si>
  <si>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</si>
  <si>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</si>
  <si>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</si>
  <si>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</si>
  <si>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</si>
  <si>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</si>
  <si>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</si>
  <si>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</si>
  <si>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</si>
  <si>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</si>
  <si>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</si>
  <si>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</si>
  <si>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</si>
  <si>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</si>
  <si>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</si>
  <si>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</si>
  <si>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</si>
  <si>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</si>
  <si>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</si>
  <si>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</si>
  <si>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</si>
  <si>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</si>
  <si>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</si>
  <si>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</si>
  <si>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</si>
  <si>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</si>
  <si>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</si>
  <si>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</si>
  <si>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</si>
  <si>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</si>
  <si>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</si>
  <si>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</si>
  <si>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</si>
  <si>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</si>
  <si>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</si>
  <si>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</si>
  <si>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</si>
  <si>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</si>
  <si>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</si>
  <si>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</si>
  <si>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</si>
  <si>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</si>
  <si>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</si>
  <si>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</si>
  <si>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</si>
  <si>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</si>
  <si>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</si>
  <si>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</si>
  <si>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</si>
  <si>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</si>
  <si>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</si>
  <si>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</si>
  <si>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</si>
  <si>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</si>
  <si>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</si>
  <si>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</si>
  <si>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</si>
  <si>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</si>
  <si>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</si>
  <si>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</si>
  <si>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</si>
  <si>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</si>
  <si>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</si>
  <si>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</si>
  <si>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</si>
  <si>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</si>
  <si>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</si>
  <si>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</si>
  <si>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</si>
  <si>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</si>
  <si>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</si>
  <si>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</si>
  <si>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</si>
  <si>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</si>
  <si>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</si>
  <si>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</si>
  <si>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</si>
  <si>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</si>
  <si>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</si>
  <si>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</si>
  <si>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</si>
  <si>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</si>
  <si>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</si>
  <si>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</si>
  <si>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</si>
  <si>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</si>
  <si>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</si>
  <si>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</si>
  <si>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</si>
  <si>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</si>
  <si>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</si>
  <si>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</si>
  <si>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</si>
  <si>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</si>
  <si>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</si>
  <si>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</si>
  <si>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</si>
  <si>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</si>
  <si>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</si>
  <si>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</si>
  <si>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</si>
  <si>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</si>
  <si>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</si>
  <si>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</si>
  <si>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</si>
  <si>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</si>
  <si>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</si>
  <si>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</si>
  <si>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</si>
  <si>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</si>
  <si>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</si>
  <si>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</si>
  <si>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</si>
  <si>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</si>
  <si>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</si>
  <si>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</si>
  <si>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</si>
  <si>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</si>
  <si>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</si>
  <si>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</si>
  <si>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</si>
  <si>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</si>
  <si>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</si>
  <si>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</si>
  <si>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</si>
  <si>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</si>
  <si>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</si>
  <si>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</si>
  <si>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</si>
  <si>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</si>
  <si>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</si>
  <si>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</si>
  <si>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</si>
  <si>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</si>
  <si>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</si>
  <si>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</si>
  <si>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</si>
  <si>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</si>
  <si>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</si>
  <si>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</si>
  <si>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</si>
  <si>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</si>
  <si>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</si>
  <si>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</si>
  <si>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</si>
  <si>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</si>
  <si>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</si>
  <si>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</si>
  <si>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</si>
  <si>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</si>
  <si>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</si>
  <si>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</si>
  <si>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</si>
  <si>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</si>
  <si>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</si>
  <si>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</si>
  <si>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</si>
  <si>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</si>
  <si>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</si>
  <si>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</si>
  <si>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</si>
  <si>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</si>
  <si>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</si>
  <si>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</si>
  <si>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</si>
  <si>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</si>
  <si>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</si>
  <si>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</si>
  <si>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</si>
  <si>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</si>
  <si>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</si>
  <si>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</si>
  <si>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</si>
  <si>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</si>
  <si>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</si>
  <si>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</si>
  <si>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</si>
  <si>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</si>
  <si>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</si>
  <si>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</si>
  <si>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</si>
  <si>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</si>
  <si>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</si>
  <si>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</si>
  <si>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</si>
  <si>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</si>
  <si>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</si>
  <si>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</si>
  <si>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</si>
  <si>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</si>
  <si>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</si>
  <si>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</si>
  <si>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</si>
  <si>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</si>
  <si>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</si>
  <si>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</si>
  <si>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</si>
  <si>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</si>
  <si>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</si>
  <si>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</si>
  <si>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</si>
  <si>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</si>
  <si>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</si>
  <si>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</si>
  <si>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</si>
  <si>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</si>
  <si>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</si>
  <si>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</si>
  <si>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</si>
  <si>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</si>
  <si>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</si>
  <si>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</si>
  <si>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</si>
  <si>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</si>
  <si>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</si>
  <si>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</si>
  <si>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</si>
  <si>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</si>
  <si>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</si>
  <si>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</si>
  <si>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</si>
  <si>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</si>
  <si>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</si>
  <si>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</si>
  <si>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</si>
  <si>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</si>
  <si>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</si>
  <si>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</si>
  <si>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</si>
  <si>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</si>
  <si>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</si>
  <si>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</si>
  <si>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</si>
  <si>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</si>
  <si>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</si>
  <si>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</si>
  <si>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</si>
  <si>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</si>
  <si>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</si>
  <si>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</si>
  <si>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</si>
  <si>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</si>
  <si>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</si>
  <si>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</si>
  <si>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</si>
  <si>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</si>
  <si>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</si>
  <si>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</si>
  <si>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</si>
  <si>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</si>
  <si>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</si>
  <si>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</si>
  <si>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</si>
  <si>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</si>
  <si>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</si>
  <si>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</si>
  <si>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</si>
  <si>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</si>
  <si>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</si>
  <si>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</si>
  <si>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</si>
  <si>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</si>
  <si>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</si>
  <si>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</si>
  <si>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</si>
  <si>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</si>
  <si>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</si>
  <si>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</si>
  <si>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</si>
  <si>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</si>
  <si>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</si>
  <si>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</si>
  <si>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</si>
  <si>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</si>
  <si>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</si>
  <si>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</si>
  <si>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</si>
  <si>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</si>
  <si>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</si>
  <si>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</si>
  <si>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</si>
  <si>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</si>
  <si>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</si>
  <si>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</si>
  <si>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</si>
  <si>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</si>
  <si>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</si>
  <si>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</si>
  <si>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</si>
  <si>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</si>
  <si>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</si>
  <si>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</si>
  <si>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</si>
  <si>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</si>
  <si>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</si>
  <si>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</si>
  <si>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</si>
  <si>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</si>
  <si>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</si>
  <si>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</si>
  <si>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</si>
  <si>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</si>
  <si>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</si>
  <si>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</si>
  <si>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</si>
  <si>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</si>
  <si>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</si>
  <si>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</si>
  <si>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</si>
  <si>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</si>
  <si>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</si>
  <si>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</si>
  <si>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</si>
  <si>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</si>
  <si>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</si>
  <si>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</si>
  <si>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</si>
  <si>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</si>
  <si>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</si>
  <si>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</si>
  <si>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</si>
  <si>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</si>
  <si>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</si>
  <si>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</si>
  <si>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</si>
  <si>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</si>
  <si>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</si>
  <si>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</si>
  <si>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</si>
  <si>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</si>
  <si>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</si>
  <si>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</si>
  <si>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</si>
  <si>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</si>
  <si>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</si>
  <si>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</si>
  <si>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</si>
  <si>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</si>
  <si>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</si>
  <si>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</si>
  <si>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</si>
  <si>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</si>
  <si>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</si>
  <si>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</si>
  <si>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</si>
  <si>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</si>
  <si>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</si>
  <si>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</si>
  <si>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</si>
  <si>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</si>
  <si>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</si>
  <si>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</si>
  <si>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</si>
  <si>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</si>
  <si>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</si>
  <si>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</si>
  <si>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</si>
  <si>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</si>
  <si>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</si>
  <si>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</si>
  <si>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</si>
  <si>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</si>
  <si>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</si>
  <si>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</si>
  <si>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</si>
  <si>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</si>
  <si>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</si>
  <si>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</si>
  <si>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</si>
  <si>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</si>
  <si>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</si>
  <si>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</si>
  <si>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</si>
  <si>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</si>
  <si>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</si>
  <si>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</si>
  <si>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</si>
  <si>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</si>
  <si>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</si>
  <si>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</si>
  <si>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</si>
  <si>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</si>
  <si>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</si>
  <si>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</si>
  <si>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</si>
  <si>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</si>
  <si>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</si>
  <si>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</si>
  <si>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</si>
  <si>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</si>
  <si>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</si>
  <si>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</si>
  <si>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</si>
  <si>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</si>
  <si>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</si>
  <si>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</si>
  <si>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</si>
  <si>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</si>
  <si>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</si>
  <si>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</si>
  <si>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</si>
  <si>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</si>
  <si>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</si>
  <si>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</si>
  <si>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</si>
  <si>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</si>
  <si>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</si>
  <si>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</si>
  <si>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</si>
  <si>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</si>
  <si>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</si>
  <si>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</si>
  <si>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</si>
  <si>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</si>
  <si>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</si>
  <si>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</si>
  <si>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</si>
  <si>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</si>
  <si>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</si>
  <si>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</si>
  <si>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</si>
  <si>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</si>
  <si>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</si>
  <si>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</si>
  <si>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</si>
  <si>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</si>
  <si>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</si>
  <si>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</si>
  <si>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</si>
  <si>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</si>
  <si>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</si>
  <si>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</si>
  <si>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</si>
  <si>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</si>
  <si>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</si>
  <si>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</si>
  <si>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</si>
  <si>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</si>
  <si>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</si>
  <si>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</si>
  <si>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</si>
  <si>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</si>
  <si>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</si>
  <si>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</si>
  <si>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</si>
  <si>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</si>
  <si>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</si>
  <si>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</si>
  <si>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</si>
  <si>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</si>
  <si>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</si>
  <si>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</si>
  <si>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</si>
  <si>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</si>
  <si>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</si>
  <si>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</si>
  <si>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</si>
  <si>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</si>
  <si>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</si>
  <si>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</si>
  <si>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</si>
  <si>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</si>
  <si>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</si>
  <si>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</si>
  <si>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</si>
  <si>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</si>
  <si>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</si>
  <si>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</si>
  <si>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</si>
  <si>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</si>
  <si>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</si>
  <si>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</si>
  <si>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</si>
  <si>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</si>
  <si>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</si>
  <si>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</si>
  <si>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</si>
  <si>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</si>
  <si>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</si>
  <si>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</si>
  <si>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</si>
  <si>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</si>
  <si>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</si>
  <si>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</si>
  <si>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</si>
  <si>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</si>
  <si>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</si>
  <si>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</si>
  <si>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</si>
  <si>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</si>
  <si>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</si>
  <si>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</si>
  <si>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</si>
  <si>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</si>
  <si>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</si>
  <si>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</si>
  <si>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</si>
  <si>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</si>
  <si>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</si>
  <si>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</si>
  <si>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</si>
  <si>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</si>
  <si>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</si>
  <si>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</si>
  <si>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</si>
  <si>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</si>
  <si>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</si>
  <si>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</si>
  <si>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</si>
  <si>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</si>
  <si>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</si>
  <si>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</si>
  <si>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</si>
  <si>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</si>
  <si>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</si>
  <si>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</si>
  <si>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</si>
  <si>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</si>
  <si>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</si>
  <si>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</si>
  <si>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</si>
  <si>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</si>
  <si>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</si>
  <si>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</si>
  <si>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</si>
  <si>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</si>
  <si>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</si>
  <si>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</si>
  <si>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</si>
  <si>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</si>
  <si>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</si>
  <si>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</si>
  <si>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</si>
  <si>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</si>
  <si>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</si>
  <si>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</si>
  <si>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</si>
  <si>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</si>
  <si>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</si>
  <si>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</si>
  <si>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</si>
  <si>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</si>
  <si>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</si>
  <si>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</si>
  <si>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</si>
  <si>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</si>
  <si>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</si>
  <si>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</si>
  <si>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</si>
  <si>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</si>
  <si>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</si>
  <si>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</si>
  <si>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</si>
  <si>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</si>
  <si>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</si>
  <si>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</si>
  <si>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</si>
  <si>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</si>
  <si>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</si>
  <si>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</si>
  <si>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</si>
  <si>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</si>
  <si>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</si>
  <si>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</si>
  <si>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</si>
  <si>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</si>
  <si>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</si>
  <si>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</si>
  <si>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</si>
  <si>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</si>
  <si>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</si>
  <si>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</si>
  <si>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</si>
  <si>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</si>
  <si>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</si>
  <si>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</si>
  <si>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</si>
  <si>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</si>
  <si>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</si>
  <si>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</si>
  <si>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</si>
  <si>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</si>
  <si>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</si>
  <si>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</si>
  <si>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</si>
  <si>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</si>
  <si>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</si>
  <si>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</si>
  <si>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</si>
  <si>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</si>
  <si>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</si>
  <si>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</si>
  <si>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</si>
  <si>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</si>
  <si>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</si>
  <si>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</si>
  <si>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</si>
  <si>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</si>
  <si>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</si>
  <si>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</si>
  <si>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</si>
  <si>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</si>
  <si>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</si>
  <si>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</si>
  <si>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</si>
  <si>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</si>
  <si>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</si>
  <si>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</si>
  <si>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</si>
  <si>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</si>
  <si>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</si>
  <si>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</si>
  <si>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</si>
  <si>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</si>
  <si>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</si>
  <si>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</si>
  <si>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</si>
  <si>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</si>
  <si>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</si>
  <si>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</si>
  <si>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</si>
  <si>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</si>
  <si>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</si>
  <si>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</si>
  <si>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</si>
  <si>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</si>
  <si>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</si>
  <si>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</si>
  <si>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</si>
  <si>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</si>
  <si>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</si>
  <si>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</si>
  <si>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</si>
  <si>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</si>
  <si>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</si>
  <si>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</si>
  <si>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</si>
  <si>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</si>
  <si>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</si>
  <si>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</si>
  <si>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</si>
  <si>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</si>
  <si>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</si>
  <si>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</si>
  <si>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</si>
  <si>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</si>
  <si>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</si>
  <si>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</si>
  <si>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</si>
  <si>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</si>
  <si>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</si>
  <si>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</si>
  <si>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</si>
  <si>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</si>
  <si>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</si>
  <si>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</si>
  <si>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</si>
  <si>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</si>
  <si>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</si>
  <si>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</si>
  <si>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</si>
  <si>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</si>
  <si>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</si>
  <si>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</si>
  <si>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</si>
  <si>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</si>
  <si>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</si>
  <si>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</si>
  <si>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</si>
  <si>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</si>
  <si>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</si>
  <si>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</si>
  <si>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</si>
  <si>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</si>
  <si>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</si>
  <si>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</si>
  <si>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</si>
  <si>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</si>
  <si>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</si>
  <si>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</si>
  <si>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</si>
  <si>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</si>
  <si>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</si>
  <si>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</si>
  <si>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</si>
  <si>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</si>
  <si>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</si>
  <si>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</si>
  <si>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</si>
  <si>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</si>
  <si>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</si>
  <si>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</si>
  <si>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</si>
  <si>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</si>
  <si>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</si>
  <si>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</si>
  <si>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</si>
  <si>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</si>
  <si>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</si>
  <si>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</si>
  <si>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</si>
  <si>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</si>
  <si>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</si>
  <si>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</si>
  <si>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</si>
  <si>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</si>
  <si>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</si>
  <si>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</si>
  <si>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</si>
  <si>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</si>
  <si>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</si>
  <si>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</si>
  <si>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</si>
  <si>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</si>
  <si>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</si>
  <si>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</si>
  <si>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</si>
  <si>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</si>
  <si>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</si>
  <si>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</si>
  <si>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</si>
  <si>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</si>
  <si>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</si>
  <si>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</si>
  <si>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</si>
  <si>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</si>
  <si>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</si>
  <si>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</si>
  <si>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</si>
  <si>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</si>
  <si>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</si>
  <si>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</si>
  <si>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</si>
  <si>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</si>
  <si>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</si>
  <si>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</si>
  <si>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</si>
  <si>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</si>
  <si>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</si>
  <si>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</si>
  <si>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</si>
  <si>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</si>
  <si>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</si>
  <si>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</si>
  <si>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</si>
  <si>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</si>
  <si>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</si>
  <si>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</si>
  <si>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</si>
  <si>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</si>
  <si>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</si>
  <si>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</si>
  <si>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</si>
  <si>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</si>
  <si>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</si>
  <si>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</si>
  <si>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</si>
  <si>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</si>
  <si>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</si>
  <si>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</si>
  <si>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</si>
  <si>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</si>
  <si>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</si>
  <si>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</si>
  <si>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</si>
  <si>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</si>
  <si>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</si>
  <si>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</si>
  <si>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</si>
  <si>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</si>
  <si>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</si>
  <si>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</si>
  <si>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</si>
  <si>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</si>
  <si>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</si>
  <si>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</si>
  <si>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</si>
  <si>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</si>
  <si>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</si>
  <si>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</si>
  <si>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</si>
  <si>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</si>
  <si>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</si>
  <si>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</si>
  <si>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</si>
  <si>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</si>
  <si>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</si>
  <si>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</si>
  <si>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</si>
  <si>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</si>
  <si>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</si>
  <si>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</si>
  <si>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</si>
  <si>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</si>
  <si>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</si>
  <si>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</si>
  <si>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</si>
  <si>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</si>
  <si>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</si>
  <si>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</si>
  <si>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</si>
  <si>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</si>
  <si>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</si>
  <si>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</si>
  <si>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</si>
  <si>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</si>
  <si>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</si>
  <si>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</si>
  <si>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</si>
  <si>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</si>
  <si>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</si>
  <si>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</si>
  <si>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</si>
  <si>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</si>
  <si>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</si>
  <si>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</si>
  <si>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</si>
  <si>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</si>
  <si>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</si>
  <si>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</si>
  <si>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</si>
  <si>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</si>
  <si>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</si>
  <si>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</si>
  <si>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</si>
  <si>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</si>
  <si>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</si>
  <si>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</si>
  <si>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</si>
  <si>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</si>
  <si>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</si>
  <si>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</si>
  <si>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</si>
  <si>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</si>
  <si>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</si>
  <si>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</si>
  <si>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</si>
  <si>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</si>
  <si>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</si>
  <si>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</si>
  <si>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</si>
  <si>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</si>
  <si>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</si>
  <si>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</si>
  <si>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</si>
  <si>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</si>
  <si>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</si>
  <si>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</si>
  <si>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</si>
  <si>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</si>
  <si>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</si>
  <si>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</si>
  <si>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</si>
  <si>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</si>
  <si>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</si>
  <si>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</si>
  <si>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</si>
  <si>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</si>
  <si>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</si>
  <si>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</si>
  <si>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</si>
  <si>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</si>
  <si>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</si>
  <si>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</si>
  <si>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</si>
  <si>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</si>
  <si>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</si>
  <si>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</si>
  <si>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</si>
  <si>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</si>
  <si>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</si>
  <si>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</si>
  <si>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</si>
  <si>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</si>
  <si>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</si>
  <si>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</si>
  <si>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</si>
  <si>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</si>
  <si>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</si>
  <si>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</si>
  <si>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</si>
  <si>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</si>
  <si>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</si>
  <si>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</si>
  <si>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</si>
  <si>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</si>
  <si>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</si>
  <si>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</si>
  <si>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</si>
  <si>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</si>
  <si>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</si>
  <si>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</si>
  <si>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</si>
  <si>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</si>
  <si>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</si>
  <si>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</si>
  <si>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</si>
  <si>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</si>
  <si>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</si>
  <si>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</si>
  <si>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</si>
  <si>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</si>
  <si>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</si>
  <si>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</si>
  <si>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</si>
  <si>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</si>
  <si>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</si>
  <si>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</si>
  <si>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</si>
  <si>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</si>
  <si>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</si>
  <si>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</si>
  <si>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</si>
  <si>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</si>
  <si>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</si>
  <si>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</si>
  <si>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</si>
  <si>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</si>
  <si>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</si>
  <si>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</si>
  <si>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</si>
  <si>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</si>
  <si>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</si>
  <si>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</si>
  <si>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</si>
  <si>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</si>
  <si>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</si>
  <si>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</si>
  <si>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</si>
  <si>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</si>
  <si>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</si>
  <si>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</si>
  <si>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</si>
  <si>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</si>
  <si>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</si>
  <si>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</si>
  <si>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</si>
  <si>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</si>
  <si>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</si>
  <si>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</si>
  <si>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</si>
  <si>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</si>
  <si>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</si>
  <si>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</si>
  <si>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</si>
  <si>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</si>
  <si>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</si>
  <si>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</si>
  <si>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</si>
  <si>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</si>
  <si>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</si>
  <si>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</si>
  <si>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</si>
  <si>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</si>
  <si>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</si>
  <si>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</si>
  <si>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</si>
  <si>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</si>
  <si>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</si>
  <si>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</si>
  <si>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</si>
  <si>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</si>
  <si>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</si>
  <si>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</si>
  <si>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</si>
  <si>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</si>
  <si>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</si>
  <si>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</si>
  <si>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</si>
  <si>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</si>
  <si>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</si>
  <si>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</si>
  <si>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</si>
  <si>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</si>
  <si>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</si>
  <si>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</si>
  <si>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</si>
  <si>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</si>
  <si>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</si>
  <si>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</si>
  <si>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</si>
  <si>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</si>
  <si>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</si>
  <si>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</si>
  <si>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</si>
  <si>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</si>
  <si>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</si>
  <si>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</si>
  <si>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</si>
  <si>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</si>
  <si>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</si>
  <si>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</si>
  <si>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</si>
  <si>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</si>
  <si>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</si>
  <si>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</si>
  <si>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</si>
  <si>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</si>
  <si>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</si>
  <si>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</si>
  <si>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</si>
  <si>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</si>
  <si>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</si>
  <si>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</si>
  <si>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</si>
  <si>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</si>
  <si>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</si>
  <si>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</si>
  <si>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</si>
  <si>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</si>
  <si>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</si>
  <si>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</si>
  <si>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</si>
  <si>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</si>
  <si>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</si>
  <si>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</si>
  <si>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</si>
  <si>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</si>
  <si>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</si>
  <si>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</si>
  <si>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</si>
  <si>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</si>
  <si>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</si>
  <si>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</si>
  <si>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</si>
  <si>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</si>
  <si>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</si>
  <si>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</si>
  <si>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</si>
  <si>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</si>
  <si>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</si>
  <si>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</si>
  <si>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</si>
  <si>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</si>
  <si>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</si>
  <si>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</si>
  <si>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</si>
  <si>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</si>
  <si>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</si>
  <si>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</si>
  <si>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</si>
  <si>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</si>
  <si>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</si>
  <si>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</si>
  <si>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</si>
  <si>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</si>
  <si>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</si>
  <si>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</si>
  <si>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</si>
  <si>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</si>
  <si>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</si>
  <si>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</si>
  <si>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</si>
  <si>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</si>
  <si>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</si>
  <si>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</si>
  <si>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</si>
  <si>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</si>
  <si>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</si>
  <si>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</si>
  <si>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</si>
  <si>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</si>
  <si>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</si>
  <si>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</si>
  <si>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</si>
  <si>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</si>
  <si>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</si>
  <si>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</si>
  <si>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</si>
  <si>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</si>
  <si>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</si>
  <si>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</si>
  <si>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</si>
  <si>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</si>
  <si>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</si>
  <si>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</si>
  <si>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</si>
  <si>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</si>
  <si>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</si>
  <si>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</si>
  <si>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</si>
  <si>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</si>
  <si>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</si>
  <si>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</si>
  <si>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</si>
  <si>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</si>
  <si>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</si>
  <si>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</si>
  <si>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</si>
  <si>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</si>
  <si>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</si>
  <si>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</si>
  <si>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</si>
  <si>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</si>
  <si>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</si>
  <si>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</si>
  <si>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</si>
  <si>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</si>
  <si>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</si>
  <si>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</si>
  <si>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</si>
  <si>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</si>
  <si>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</si>
  <si>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</si>
  <si>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</si>
  <si>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</si>
  <si>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</si>
  <si>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</si>
  <si>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</si>
  <si>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</si>
  <si>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</si>
  <si>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</si>
  <si>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</si>
  <si>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</si>
  <si>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</si>
  <si>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</si>
  <si>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</si>
  <si>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</si>
  <si>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</si>
  <si>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</si>
  <si>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</si>
  <si>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</si>
  <si>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</si>
  <si>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</si>
  <si>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</si>
  <si>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</si>
  <si>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</si>
  <si>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</si>
  <si>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</si>
  <si>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</si>
  <si>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</si>
  <si>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</si>
  <si>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</si>
  <si>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</si>
  <si>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</si>
  <si>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</si>
  <si>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</si>
  <si>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</si>
  <si>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</si>
  <si>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</si>
  <si>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</si>
  <si>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</si>
  <si>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</si>
  <si>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</si>
  <si>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</si>
  <si>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</si>
  <si>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</si>
  <si>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</si>
  <si>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</si>
  <si>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</si>
  <si>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</si>
  <si>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</si>
  <si>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</si>
  <si>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</si>
  <si>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</si>
  <si>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</si>
  <si>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</si>
  <si>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</si>
  <si>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</si>
  <si>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</si>
  <si>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</si>
  <si>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</si>
  <si>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</si>
  <si>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</si>
  <si>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</si>
  <si>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</si>
  <si>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</si>
  <si>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</si>
  <si>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</si>
  <si>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</si>
  <si>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</si>
  <si>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</si>
  <si>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</si>
  <si>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</si>
  <si>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</si>
  <si>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</si>
  <si>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</si>
  <si>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</si>
  <si>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</si>
  <si>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</si>
  <si>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</si>
  <si>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</si>
  <si>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</si>
  <si>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</si>
  <si>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</si>
  <si>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</si>
  <si>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</si>
  <si>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</si>
  <si>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</si>
  <si>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</si>
  <si>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</si>
  <si>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</si>
  <si>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</si>
  <si>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</si>
  <si>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</si>
  <si>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</si>
  <si>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</si>
  <si>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</si>
  <si>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</si>
  <si>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</si>
  <si>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</si>
  <si>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</si>
  <si>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</si>
  <si>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</si>
  <si>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</si>
  <si>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</si>
  <si>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</si>
  <si>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</si>
  <si>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</si>
  <si>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</si>
  <si>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</si>
  <si>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</si>
  <si>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</si>
  <si>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</si>
  <si>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</si>
  <si>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</si>
  <si>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</si>
  <si>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</si>
  <si>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</si>
  <si>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</si>
  <si>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</si>
  <si>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</si>
  <si>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</si>
  <si>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</si>
  <si>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</si>
  <si>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</si>
  <si>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</si>
  <si>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</si>
  <si>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</si>
  <si>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</si>
  <si>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</si>
  <si>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</si>
  <si>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</si>
  <si>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</si>
  <si>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</si>
  <si>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</si>
  <si>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</si>
  <si>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</si>
  <si>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</si>
  <si>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</si>
  <si>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</si>
  <si>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</si>
  <si>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</si>
  <si>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</si>
  <si>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</si>
  <si>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</si>
  <si>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</si>
  <si>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</si>
  <si>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</si>
  <si>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</si>
  <si>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</si>
  <si>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</si>
  <si>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</si>
  <si>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</si>
  <si>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</si>
  <si>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</si>
  <si>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</si>
  <si>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</si>
  <si>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</si>
  <si>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</si>
  <si>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</si>
  <si>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</si>
  <si>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</si>
  <si>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</si>
  <si>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</si>
  <si>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</si>
  <si>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</si>
  <si>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</si>
  <si>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</si>
  <si>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</si>
  <si>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</si>
  <si>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</si>
  <si>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</si>
  <si>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</si>
  <si>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</si>
  <si>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</si>
  <si>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</si>
  <si>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</si>
  <si>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</si>
  <si>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</si>
  <si>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</si>
  <si>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</si>
  <si>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</si>
  <si>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</si>
  <si>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</si>
  <si>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</si>
  <si>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</si>
  <si>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</si>
  <si>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</si>
  <si>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</si>
  <si>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</si>
  <si>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</si>
  <si>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</si>
  <si>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</si>
  <si>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</si>
  <si>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</si>
  <si>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</si>
  <si>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</si>
  <si>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</si>
  <si>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</si>
  <si>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</si>
  <si>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</si>
  <si>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</si>
  <si>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</si>
  <si>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</si>
  <si>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</si>
  <si>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</si>
  <si>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</si>
  <si>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</si>
  <si>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</si>
  <si>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</si>
  <si>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</si>
  <si>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</si>
  <si>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</si>
  <si>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</si>
  <si>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</si>
  <si>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</si>
  <si>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</si>
  <si>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</si>
  <si>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</si>
  <si>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</si>
  <si>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</si>
  <si>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</si>
  <si>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</si>
  <si>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</si>
  <si>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</si>
  <si>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</si>
  <si>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</si>
  <si>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</si>
  <si>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</si>
  <si>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</si>
  <si>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</si>
  <si>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</si>
  <si>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</si>
  <si>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</si>
  <si>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</si>
  <si>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</si>
  <si>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</si>
  <si>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</si>
  <si>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</si>
  <si>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</si>
  <si>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</si>
  <si>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</si>
  <si>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</si>
  <si>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</si>
  <si>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</si>
  <si>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</si>
  <si>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</si>
  <si>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</si>
  <si>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</si>
  <si>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</si>
  <si>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</si>
  <si>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</si>
  <si>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</si>
  <si>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</si>
  <si>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</si>
  <si>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</si>
  <si>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</si>
  <si>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</si>
  <si>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</si>
  <si>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</si>
  <si>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</si>
  <si>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</si>
  <si>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</si>
  <si>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</si>
  <si>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</si>
  <si>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</si>
  <si>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</si>
  <si>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</si>
  <si>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</si>
  <si>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</si>
  <si>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</si>
  <si>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</si>
  <si>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</si>
  <si>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</si>
  <si>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</si>
  <si>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</si>
  <si>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</si>
  <si>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</si>
  <si>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</si>
  <si>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</si>
  <si>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</si>
  <si>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</si>
  <si>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</si>
  <si>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</si>
  <si>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</si>
  <si>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</si>
  <si>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</si>
  <si>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</si>
  <si>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</si>
  <si>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</si>
  <si>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</si>
  <si>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</si>
  <si>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</si>
  <si>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</si>
  <si>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</si>
  <si>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</si>
  <si>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</si>
  <si>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</si>
  <si>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</si>
  <si>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</si>
  <si>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</si>
  <si>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</si>
  <si>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</si>
  <si>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</si>
  <si>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</si>
  <si>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</si>
  <si>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</si>
  <si>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</si>
  <si>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</si>
  <si>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</si>
  <si>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</si>
  <si>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</si>
  <si>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</si>
  <si>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</si>
  <si>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</si>
  <si>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</si>
  <si>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</si>
  <si>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</si>
  <si>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</si>
  <si>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</si>
  <si>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</si>
  <si>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</si>
  <si>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</si>
  <si>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</si>
  <si>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</si>
  <si>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</si>
  <si>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</si>
  <si>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</si>
  <si>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</si>
  <si>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</si>
  <si>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</si>
  <si>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</si>
  <si>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</si>
  <si>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</si>
  <si>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</si>
  <si>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</si>
  <si>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</si>
  <si>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</si>
  <si>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</si>
  <si>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</si>
  <si>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</si>
  <si>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</si>
  <si>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</si>
  <si>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</si>
  <si>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</si>
  <si>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</si>
  <si>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</si>
  <si>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</si>
  <si>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</si>
  <si>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</si>
  <si>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</si>
  <si>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</si>
  <si>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</si>
  <si>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</si>
  <si>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</si>
  <si>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</si>
  <si>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</si>
  <si>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</si>
  <si>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</si>
  <si>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</si>
  <si>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</si>
  <si>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</si>
  <si>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</si>
  <si>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</si>
  <si>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</si>
  <si>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</si>
  <si>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</si>
  <si>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</si>
  <si>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</si>
  <si>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</si>
  <si>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</si>
  <si>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</si>
  <si>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</si>
  <si>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</si>
  <si>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</si>
  <si>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</si>
  <si>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</si>
  <si>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</si>
  <si>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</si>
  <si>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</si>
  <si>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</si>
  <si>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</si>
  <si>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</si>
  <si>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</si>
  <si>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</si>
  <si>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</si>
  <si>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</si>
  <si>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</si>
  <si>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</si>
  <si>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</si>
  <si>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</si>
  <si>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</si>
  <si>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</si>
  <si>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</si>
  <si>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</si>
  <si>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</si>
  <si>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</si>
  <si>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</si>
  <si>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</si>
  <si>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</si>
  <si>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</si>
  <si>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</si>
  <si>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</si>
  <si>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</si>
  <si>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</si>
  <si>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</si>
  <si>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</si>
  <si>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</si>
  <si>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</si>
  <si>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</si>
  <si>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</si>
  <si>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</si>
  <si>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</si>
  <si>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</si>
  <si>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</si>
  <si>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</si>
  <si>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</si>
  <si>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</si>
  <si>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</si>
  <si>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</si>
  <si>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</si>
  <si>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</si>
  <si>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</si>
  <si>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</si>
  <si>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</si>
  <si>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</si>
  <si>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</si>
  <si>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</si>
  <si>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</si>
  <si>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</si>
  <si>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</si>
  <si>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</si>
  <si>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</si>
  <si>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</si>
  <si>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</si>
  <si>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</si>
  <si>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</si>
  <si>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</si>
  <si>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</si>
  <si>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</si>
  <si>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</si>
  <si>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</si>
  <si>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</si>
  <si>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</si>
  <si>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</si>
  <si>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</si>
  <si>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</si>
  <si>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</si>
  <si>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</si>
  <si>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</si>
  <si>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</si>
  <si>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</si>
  <si>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</si>
  <si>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</si>
  <si>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</si>
  <si>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</si>
  <si>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</si>
  <si>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</si>
  <si>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</si>
  <si>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</si>
  <si>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</si>
  <si>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</si>
  <si>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</si>
  <si>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</si>
  <si>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</si>
  <si>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</si>
  <si>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</si>
  <si>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</si>
  <si>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</si>
  <si>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</si>
  <si>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</si>
  <si>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</si>
  <si>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</si>
  <si>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</si>
  <si>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</si>
  <si>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</si>
  <si>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</si>
  <si>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</si>
  <si>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</si>
  <si>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</si>
  <si>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</si>
  <si>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</si>
  <si>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</si>
  <si>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</si>
  <si>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</si>
  <si>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</si>
  <si>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</si>
  <si>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</si>
  <si>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</si>
  <si>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</si>
  <si>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</si>
  <si>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</si>
  <si>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</si>
  <si>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</si>
  <si>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</si>
  <si>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</si>
  <si>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</si>
  <si>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</si>
  <si>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</si>
  <si>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</si>
  <si>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</si>
  <si>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</si>
  <si>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</si>
  <si>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</si>
  <si>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</si>
  <si>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</si>
  <si>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</si>
  <si>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</si>
  <si>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</si>
  <si>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</si>
  <si>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</si>
  <si>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</si>
  <si>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</si>
  <si>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</si>
  <si>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</si>
  <si>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</si>
  <si>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</si>
  <si>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</si>
  <si>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</si>
  <si>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</si>
  <si>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</si>
  <si>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</si>
  <si>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</si>
  <si>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</si>
  <si>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</si>
  <si>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</si>
  <si>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</si>
  <si>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</si>
  <si>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</si>
  <si>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</si>
  <si>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</si>
  <si>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</si>
  <si>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</si>
  <si>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</si>
  <si>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</si>
  <si>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</si>
  <si>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</si>
  <si>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</si>
  <si>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</si>
  <si>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</si>
  <si>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</si>
  <si>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</si>
  <si>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</si>
  <si>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</si>
  <si>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</si>
  <si>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</si>
  <si>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</si>
  <si>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</si>
  <si>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</si>
  <si>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</si>
  <si>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</si>
  <si>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</si>
  <si>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</si>
  <si>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</si>
  <si>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</si>
  <si>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</si>
  <si>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</si>
  <si>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</si>
  <si>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</si>
  <si>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</si>
  <si>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</si>
  <si>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</si>
  <si>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</si>
  <si>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</si>
  <si>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</si>
  <si>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</si>
  <si>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</si>
  <si>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</si>
  <si>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</si>
  <si>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</si>
  <si>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</si>
  <si>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</si>
  <si>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</si>
  <si>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</si>
  <si>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</si>
  <si>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</si>
  <si>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</si>
  <si>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</si>
  <si>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</si>
  <si>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</si>
  <si>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</si>
  <si>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</si>
  <si>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</si>
  <si>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</si>
  <si>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</si>
  <si>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</si>
  <si>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</si>
  <si>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</si>
  <si>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</si>
  <si>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</si>
  <si>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</si>
  <si>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</si>
  <si>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</si>
  <si>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</si>
  <si>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</si>
  <si>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</si>
  <si>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</si>
  <si>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</si>
  <si>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</si>
  <si>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</si>
  <si>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</si>
  <si>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</si>
  <si>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</si>
  <si>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</si>
  <si>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</si>
  <si>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</si>
  <si>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</si>
  <si>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</si>
  <si>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</si>
  <si>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</si>
  <si>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</si>
  <si>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</si>
  <si>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</si>
  <si>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</si>
  <si>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</si>
  <si>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</si>
  <si>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</si>
  <si>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</si>
  <si>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</si>
  <si>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</si>
  <si>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</si>
  <si>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</si>
  <si>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</si>
  <si>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</si>
  <si>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</si>
  <si>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</si>
  <si>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</si>
  <si>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</si>
  <si>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</si>
  <si>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</si>
  <si>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</si>
  <si>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</si>
  <si>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</si>
  <si>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</si>
  <si>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</si>
  <si>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</si>
  <si>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</si>
  <si>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</si>
  <si>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</si>
  <si>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</si>
  <si>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</si>
  <si>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</si>
  <si>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</si>
  <si>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</si>
  <si>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</si>
  <si>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</si>
  <si>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</si>
  <si>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</si>
  <si>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</si>
  <si>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</si>
  <si>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</si>
  <si>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</si>
  <si>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</si>
  <si>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</si>
  <si>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</si>
  <si>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</si>
  <si>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</si>
  <si>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</si>
  <si>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</si>
  <si>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</si>
  <si>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</si>
  <si>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</si>
  <si>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</si>
  <si>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</si>
  <si>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</si>
  <si>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</si>
  <si>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</si>
  <si>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</si>
  <si>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</si>
  <si>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</si>
  <si>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</si>
  <si>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</si>
  <si>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</si>
  <si>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</si>
  <si>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</si>
  <si>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</si>
  <si>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</si>
  <si>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</si>
  <si>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</si>
  <si>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</si>
  <si>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</si>
  <si>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</si>
  <si>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</si>
  <si>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</si>
  <si>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</si>
  <si>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</si>
  <si>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</si>
  <si>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</si>
  <si>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</si>
  <si>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</si>
  <si>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</si>
  <si>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</si>
  <si>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</si>
  <si>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</si>
  <si>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</si>
  <si>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</si>
  <si>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</si>
  <si>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</si>
  <si>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</si>
  <si>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</si>
  <si>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</si>
  <si>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</si>
  <si>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</si>
  <si>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</si>
  <si>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</si>
  <si>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</si>
  <si>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</si>
  <si>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</si>
  <si>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</si>
  <si>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</si>
  <si>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</si>
  <si>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</si>
  <si>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</si>
  <si>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</si>
  <si>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</si>
  <si>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</si>
  <si>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</si>
  <si>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</si>
  <si>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</si>
  <si>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</si>
  <si>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</si>
  <si>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</si>
  <si>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</si>
  <si>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</si>
  <si>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</si>
  <si>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</si>
  <si>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</si>
  <si>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</si>
  <si>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</si>
  <si>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</si>
  <si>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</si>
  <si>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</si>
  <si>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</si>
  <si>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</si>
  <si>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</si>
  <si>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</si>
  <si>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</si>
  <si>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</si>
  <si>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</si>
  <si>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</si>
  <si>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</si>
  <si>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</si>
  <si>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</si>
  <si>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</si>
  <si>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</si>
  <si>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</si>
  <si>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</si>
  <si>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</si>
  <si>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</si>
  <si>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</si>
  <si>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</si>
  <si>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</si>
  <si>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</si>
  <si>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</si>
  <si>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</si>
  <si>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</si>
  <si>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</si>
  <si>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</si>
  <si>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</si>
  <si>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</si>
  <si>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</si>
  <si>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</si>
  <si>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</si>
  <si>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</si>
  <si>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</si>
  <si>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</si>
  <si>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</si>
  <si>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</si>
  <si>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</si>
  <si>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</si>
  <si>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</si>
  <si>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</si>
  <si>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</si>
  <si>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</si>
  <si>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</si>
  <si>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</si>
  <si>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</si>
  <si>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</si>
  <si>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</si>
  <si>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</si>
  <si>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</si>
  <si>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</si>
  <si>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</si>
  <si>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</si>
  <si>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</si>
  <si>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</si>
  <si>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</si>
  <si>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</si>
  <si>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</si>
  <si>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</si>
  <si>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</si>
  <si>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</si>
  <si>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</si>
  <si>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</si>
  <si>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</si>
  <si>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</si>
  <si>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</si>
  <si>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</si>
  <si>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</si>
  <si>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</si>
  <si>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</si>
  <si>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</si>
  <si>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</si>
  <si>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</si>
  <si>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</si>
  <si>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</si>
  <si>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</si>
  <si>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</si>
  <si>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</si>
  <si>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</si>
  <si>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</si>
  <si>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</si>
  <si>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</si>
  <si>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</si>
  <si>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</si>
  <si>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</si>
  <si>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</si>
  <si>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</si>
  <si>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</si>
  <si>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</si>
  <si>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</si>
  <si>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</si>
  <si>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</si>
  <si>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</si>
  <si>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</si>
  <si>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</si>
  <si>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</si>
  <si>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</si>
  <si>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</si>
  <si>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</si>
  <si>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</si>
  <si>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</si>
  <si>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</si>
  <si>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</si>
  <si>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</si>
  <si>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</si>
  <si>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</si>
  <si>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</si>
  <si>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</si>
  <si>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</si>
  <si>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</si>
  <si>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</si>
  <si>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</si>
  <si>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</si>
  <si>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</si>
  <si>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</si>
  <si>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</si>
  <si>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</si>
  <si>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</si>
  <si>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</si>
  <si>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</si>
  <si>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</si>
  <si>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</si>
  <si>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</si>
  <si>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</si>
  <si>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</si>
  <si>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</si>
  <si>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</si>
  <si>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</si>
  <si>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</si>
  <si>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</si>
  <si>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</si>
  <si>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</si>
  <si>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</si>
  <si>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</si>
  <si>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</si>
  <si>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</si>
  <si>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</si>
  <si>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</si>
  <si>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</si>
  <si>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</si>
  <si>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</si>
  <si>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</si>
  <si>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</si>
  <si>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</si>
  <si>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</si>
  <si>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</si>
  <si>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</si>
  <si>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</si>
  <si>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</si>
  <si>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</si>
  <si>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</si>
  <si>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</si>
  <si>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</si>
  <si>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</si>
  <si>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</si>
  <si>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</si>
  <si>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</si>
  <si>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</si>
  <si>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</si>
  <si>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</si>
  <si>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</si>
  <si>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</si>
  <si>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</si>
  <si>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</si>
  <si>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</si>
  <si>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</si>
  <si>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</si>
  <si>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</si>
  <si>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</si>
  <si>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</si>
  <si>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</si>
  <si>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</si>
  <si>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</si>
  <si>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</si>
  <si>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</si>
  <si>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</si>
  <si>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</si>
  <si>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</si>
  <si>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</si>
  <si>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</si>
  <si>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</si>
  <si>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</si>
  <si>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</si>
  <si>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</si>
  <si>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</si>
  <si>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</si>
  <si>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</si>
  <si>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</si>
  <si>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</si>
  <si>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</si>
  <si>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</si>
  <si>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</si>
  <si>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</si>
  <si>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</si>
  <si>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</si>
  <si>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</si>
  <si>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</si>
  <si>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</si>
  <si>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</si>
  <si>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</si>
  <si>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</si>
  <si>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</si>
  <si>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</si>
  <si>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</si>
  <si>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</si>
  <si>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</si>
  <si>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</si>
  <si>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</si>
  <si>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</si>
  <si>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</si>
  <si>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</si>
  <si>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</si>
  <si>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</si>
  <si>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</si>
  <si>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</si>
  <si>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</si>
  <si>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</si>
  <si>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</si>
  <si>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</si>
  <si>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</si>
  <si>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</si>
  <si>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</si>
  <si>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</si>
  <si>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</si>
  <si>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</si>
  <si>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</si>
  <si>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</si>
  <si>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</si>
  <si>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</si>
  <si>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</si>
  <si>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</si>
  <si>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</si>
  <si>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</si>
  <si>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</si>
  <si>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</si>
  <si>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</si>
  <si>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</si>
  <si>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</si>
  <si>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</si>
  <si>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</si>
  <si>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</si>
  <si>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</si>
  <si>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</si>
  <si>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</si>
  <si>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</si>
  <si>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</si>
  <si>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</si>
  <si>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</si>
  <si>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</si>
  <si>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</si>
  <si>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</si>
  <si>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</si>
  <si>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</si>
  <si>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</si>
  <si>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</si>
  <si>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</si>
  <si>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</si>
  <si>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</si>
  <si>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</si>
  <si>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</si>
  <si>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</si>
  <si>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</si>
  <si>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</si>
  <si>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</si>
  <si>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</si>
  <si>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</si>
  <si>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</si>
  <si>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</si>
  <si>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</si>
  <si>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</si>
  <si>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</si>
  <si>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</si>
  <si>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</si>
  <si>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</si>
  <si>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</si>
  <si>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</si>
  <si>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</si>
  <si>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</si>
  <si>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</si>
  <si>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</si>
  <si>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</si>
  <si>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</si>
  <si>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</si>
  <si>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</si>
  <si>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</si>
  <si>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</si>
  <si>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</si>
  <si>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</si>
  <si>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</si>
  <si>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</si>
  <si>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</si>
  <si>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</si>
  <si>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</si>
  <si>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</si>
  <si>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</si>
  <si>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</si>
  <si>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</si>
  <si>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</si>
  <si>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</si>
  <si>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</si>
  <si>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</si>
  <si>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</si>
  <si>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</si>
  <si>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</si>
  <si>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</si>
  <si>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</si>
  <si>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</si>
  <si>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</si>
  <si>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</si>
  <si>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</si>
  <si>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</si>
  <si>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</si>
  <si>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</si>
  <si>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</si>
  <si>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</si>
  <si>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</si>
  <si>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</si>
  <si>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</si>
  <si>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</si>
  <si>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</si>
  <si>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</si>
  <si>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</si>
  <si>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</si>
  <si>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</si>
  <si>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</si>
  <si>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</si>
  <si>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</si>
  <si>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</si>
  <si>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</si>
  <si>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</si>
  <si>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</si>
  <si>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</si>
  <si>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</si>
  <si>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</si>
  <si>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</si>
  <si>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</si>
  <si>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</si>
  <si>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</si>
  <si>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</si>
  <si>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</si>
  <si>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</si>
  <si>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</si>
  <si>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</si>
  <si>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</si>
  <si>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</si>
  <si>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</si>
  <si>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</si>
  <si>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</si>
  <si>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</si>
  <si>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</si>
  <si>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</si>
  <si>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</si>
  <si>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</si>
  <si>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</si>
  <si>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</si>
  <si>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</si>
  <si>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</si>
  <si>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</si>
  <si>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</si>
  <si>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</si>
  <si>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</si>
  <si>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</si>
  <si>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</si>
  <si>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</si>
  <si>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</si>
  <si>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</si>
  <si>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</si>
  <si>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</si>
  <si>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</si>
  <si>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</si>
  <si>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</si>
  <si>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</si>
  <si>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</si>
  <si>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</si>
  <si>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</si>
  <si>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</si>
  <si>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</si>
  <si>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</si>
  <si>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</si>
  <si>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</si>
  <si>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</si>
  <si>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</si>
  <si>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</si>
  <si>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</si>
  <si>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</si>
  <si>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</si>
  <si>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</si>
  <si>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</si>
  <si>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</si>
  <si>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</si>
  <si>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</si>
  <si>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</si>
  <si>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</si>
  <si>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</si>
  <si>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</si>
  <si>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</si>
  <si>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</si>
  <si>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</si>
  <si>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</si>
  <si>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</si>
  <si>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</si>
  <si>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</si>
  <si>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</si>
  <si>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</si>
  <si>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</si>
  <si>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</si>
  <si>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</si>
  <si>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</si>
  <si>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</si>
  <si>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</si>
  <si>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</si>
  <si>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</si>
  <si>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</si>
  <si>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</si>
  <si>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</si>
  <si>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</si>
  <si>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</si>
  <si>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</si>
  <si>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</si>
  <si>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</si>
  <si>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</si>
  <si>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</si>
  <si>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</si>
  <si>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</si>
  <si>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</si>
  <si>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</si>
  <si>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</si>
  <si>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</si>
  <si>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</si>
  <si>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</si>
  <si>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</si>
  <si>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</si>
  <si>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</si>
  <si>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</si>
  <si>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</si>
  <si>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</si>
  <si>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</si>
  <si>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</si>
  <si>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</si>
  <si>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</si>
  <si>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</si>
  <si>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</si>
  <si>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</si>
  <si>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</si>
  <si>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</si>
  <si>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</si>
  <si>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</si>
  <si>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</si>
  <si>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</si>
  <si>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</si>
  <si>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</si>
  <si>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</si>
  <si>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</si>
  <si>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</si>
  <si>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</si>
  <si>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</si>
  <si>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</si>
  <si>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</si>
  <si>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</si>
  <si>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</si>
  <si>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</si>
  <si>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</si>
  <si>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</si>
  <si>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</si>
  <si>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</si>
  <si>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</si>
  <si>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</si>
  <si>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</si>
  <si>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</si>
  <si>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</si>
  <si>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</si>
  <si>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</si>
  <si>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</si>
  <si>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</si>
  <si>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</si>
  <si>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</si>
  <si>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</si>
  <si>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</si>
  <si>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</si>
  <si>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</si>
  <si>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</si>
  <si>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</si>
  <si>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</si>
  <si>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</si>
  <si>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</si>
  <si>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</si>
  <si>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</si>
  <si>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</si>
  <si>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</si>
  <si>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</si>
  <si>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</si>
  <si>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</si>
  <si>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</si>
  <si>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</si>
  <si>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</si>
  <si>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</si>
  <si>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</si>
  <si>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</si>
  <si>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</si>
  <si>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</si>
  <si>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</si>
  <si>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</si>
  <si>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</si>
  <si>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</si>
  <si>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</si>
  <si>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</si>
  <si>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</si>
  <si>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</si>
  <si>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</si>
  <si>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</si>
  <si>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</si>
  <si>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</si>
  <si>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</si>
  <si>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</si>
  <si>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</si>
  <si>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</si>
  <si>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</si>
  <si>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</si>
  <si>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</si>
  <si>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</si>
  <si>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</si>
  <si>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</si>
  <si>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</si>
  <si>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</si>
  <si>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</si>
  <si>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</si>
  <si>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</si>
  <si>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</si>
  <si>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</si>
  <si>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</si>
  <si>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</si>
  <si>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</si>
  <si>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</si>
  <si>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</si>
  <si>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</si>
  <si>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</si>
  <si>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</si>
  <si>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</si>
  <si>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</si>
  <si>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</si>
  <si>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</si>
  <si>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</si>
  <si>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</si>
  <si>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</si>
  <si>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</si>
  <si>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</si>
  <si>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</si>
  <si>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</si>
  <si>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</si>
  <si>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</si>
  <si>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</si>
  <si>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</si>
  <si>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</si>
  <si>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</si>
  <si>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</si>
  <si>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</si>
  <si>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</si>
  <si>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</si>
  <si>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</si>
  <si>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</si>
  <si>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</si>
  <si>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</si>
  <si>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</si>
  <si>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</si>
  <si>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</si>
  <si>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</si>
  <si>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</si>
  <si>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</si>
  <si>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</si>
  <si>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</si>
  <si>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</si>
  <si>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</si>
  <si>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</si>
  <si>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</si>
  <si>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</si>
  <si>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</si>
  <si>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</si>
  <si>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</si>
  <si>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</si>
  <si>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</si>
  <si>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</si>
  <si>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</si>
  <si>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</si>
  <si>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</si>
  <si>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</si>
  <si>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</si>
  <si>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</si>
  <si>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</si>
  <si>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</si>
  <si>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</si>
  <si>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</si>
  <si>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</si>
  <si>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</si>
  <si>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</si>
  <si>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</si>
  <si>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</si>
  <si>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</si>
  <si>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</si>
  <si>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</si>
  <si>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</si>
  <si>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</si>
  <si>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</si>
  <si>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</si>
  <si>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</si>
  <si>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</si>
  <si>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</si>
  <si>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</si>
  <si>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</si>
  <si>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</si>
  <si>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</si>
  <si>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</si>
  <si>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</si>
  <si>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</si>
  <si>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</si>
  <si>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</si>
  <si>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</si>
  <si>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</si>
  <si>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</si>
  <si>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</si>
  <si>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</si>
  <si>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</si>
  <si>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</si>
  <si>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</si>
  <si>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</si>
  <si>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</si>
  <si>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</si>
  <si>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</si>
  <si>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</si>
  <si>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</si>
  <si>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</si>
  <si>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</si>
  <si>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</si>
  <si>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</si>
  <si>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</si>
  <si>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</si>
  <si>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</si>
  <si>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</si>
  <si>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</si>
  <si>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</si>
  <si>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</si>
  <si>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</si>
  <si>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</si>
  <si>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</si>
  <si>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</si>
  <si>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</si>
  <si>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</si>
  <si>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</si>
  <si>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</si>
  <si>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</si>
  <si>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</si>
  <si>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</si>
  <si>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</si>
  <si>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</si>
  <si>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</si>
  <si>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</si>
  <si>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</si>
  <si>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</si>
  <si>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</si>
  <si>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</si>
  <si>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</si>
  <si>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</si>
  <si>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</si>
  <si>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</si>
  <si>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</si>
  <si>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</si>
  <si>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</si>
  <si>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</si>
  <si>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</si>
  <si>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</si>
  <si>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</si>
  <si>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</si>
  <si>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</si>
  <si>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</si>
  <si>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</si>
  <si>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</si>
  <si>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</si>
  <si>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</si>
  <si>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</si>
  <si>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</si>
  <si>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</si>
  <si>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</si>
  <si>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</si>
  <si>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</si>
  <si>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</si>
  <si>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</si>
  <si>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</si>
  <si>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</si>
  <si>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</si>
  <si>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</si>
  <si>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</si>
  <si>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</si>
  <si>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</si>
  <si>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</si>
  <si>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</si>
  <si>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</si>
  <si>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</si>
  <si>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</si>
  <si>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</si>
  <si>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</si>
  <si>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</si>
  <si>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</si>
  <si>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</si>
  <si>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</si>
  <si>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</si>
  <si>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</si>
  <si>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</si>
  <si>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</si>
  <si>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</si>
  <si>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</si>
  <si>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</si>
  <si>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</si>
  <si>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</si>
  <si>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</si>
  <si>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</si>
  <si>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</si>
  <si>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</si>
  <si>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</si>
  <si>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</si>
  <si>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</si>
  <si>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</si>
  <si>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</si>
  <si>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</si>
  <si>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</si>
  <si>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</si>
  <si>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</si>
  <si>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</si>
  <si>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</si>
  <si>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</si>
  <si>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</si>
  <si>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</si>
  <si>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</si>
  <si>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</si>
  <si>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</si>
  <si>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</si>
  <si>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</si>
  <si>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</si>
  <si>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</si>
  <si>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</si>
  <si>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</si>
  <si>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</si>
  <si>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</si>
  <si>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</si>
  <si>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</si>
  <si>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</si>
  <si>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</si>
  <si>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</si>
  <si>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</si>
  <si>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</si>
  <si>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</si>
  <si>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</si>
  <si>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</si>
  <si>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</si>
  <si>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</si>
  <si>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</si>
  <si>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</si>
  <si>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</si>
  <si>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</si>
  <si>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</si>
  <si>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</si>
  <si>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</si>
  <si>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</si>
  <si>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</si>
  <si>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</si>
  <si>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</si>
  <si>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</si>
  <si>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</si>
  <si>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</si>
  <si>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</si>
  <si>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</si>
  <si>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</si>
  <si>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</si>
  <si>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</si>
  <si>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</si>
  <si>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</si>
  <si>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</si>
  <si>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</si>
  <si>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</si>
  <si>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</si>
  <si>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</si>
  <si>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</si>
  <si>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</si>
  <si>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</si>
  <si>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</si>
  <si>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</si>
  <si>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</si>
  <si>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</si>
  <si>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</si>
  <si>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</si>
  <si>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</si>
  <si>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</si>
  <si>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</si>
  <si>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</si>
  <si>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</si>
  <si>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</si>
  <si>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</si>
  <si>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</si>
  <si>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</si>
  <si>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</si>
  <si>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</si>
  <si>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</si>
  <si>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</si>
  <si>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</si>
  <si>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</si>
  <si>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</si>
  <si>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</si>
  <si>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</si>
  <si>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</si>
  <si>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</si>
  <si>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</si>
  <si>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</si>
  <si>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</si>
  <si>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</si>
  <si>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</si>
  <si>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</si>
  <si>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</si>
  <si>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</si>
  <si>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</si>
  <si>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</si>
  <si>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</si>
  <si>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</si>
  <si>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</si>
  <si>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</si>
  <si>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</si>
  <si>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</si>
  <si>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</si>
  <si>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</si>
  <si>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</si>
  <si>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</si>
  <si>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</si>
  <si>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</si>
  <si>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</si>
  <si>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</si>
  <si>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</si>
  <si>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</si>
  <si>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</si>
  <si>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</si>
  <si>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</si>
  <si>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</si>
  <si>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</si>
  <si>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</si>
  <si>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</si>
  <si>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</si>
  <si>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</si>
  <si>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</si>
  <si>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</si>
  <si>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</si>
  <si>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</si>
  <si>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</si>
  <si>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</si>
  <si>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</si>
  <si>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</si>
  <si>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</si>
  <si>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</si>
  <si>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</si>
  <si>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</si>
  <si>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</si>
  <si>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</si>
  <si>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</si>
  <si>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</si>
  <si>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</si>
  <si>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</si>
  <si>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</si>
  <si>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</si>
  <si>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</si>
  <si>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</si>
  <si>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</si>
  <si>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</si>
  <si>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</si>
  <si>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</si>
  <si>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</si>
  <si>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</si>
  <si>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</si>
  <si>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</si>
  <si>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</si>
  <si>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</si>
  <si>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</si>
  <si>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</si>
  <si>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</si>
  <si>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</si>
  <si>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</si>
  <si>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</si>
  <si>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</si>
  <si>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</si>
  <si>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</si>
  <si>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</si>
  <si>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</si>
  <si>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</si>
  <si>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</si>
  <si>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</si>
  <si>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</si>
  <si>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</si>
  <si>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</si>
  <si>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</si>
  <si>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</si>
  <si>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</si>
  <si>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</si>
  <si>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</si>
  <si>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</si>
  <si>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</si>
  <si>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</si>
  <si>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</si>
  <si>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</si>
  <si>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</si>
  <si>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</si>
  <si>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</si>
  <si>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</si>
  <si>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</si>
  <si>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</si>
  <si>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</si>
  <si>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</si>
  <si>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</si>
  <si>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</si>
  <si>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</si>
  <si>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</si>
  <si>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</si>
  <si>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</si>
  <si>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</si>
  <si>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</si>
  <si>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</si>
  <si>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</si>
  <si>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</si>
  <si>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</si>
  <si>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</si>
  <si>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</si>
  <si>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</si>
  <si>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</si>
  <si>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</si>
  <si>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</si>
  <si>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</si>
  <si>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</si>
  <si>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</si>
  <si>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</si>
  <si>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</si>
  <si>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</si>
  <si>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</si>
  <si>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</si>
  <si>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</si>
  <si>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</si>
  <si>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</si>
  <si>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</si>
  <si>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</si>
  <si>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</si>
  <si>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</si>
  <si>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</si>
  <si>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</si>
  <si>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</si>
  <si>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</si>
  <si>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</si>
  <si>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</si>
  <si>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</si>
  <si>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</si>
  <si>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</si>
  <si>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</si>
  <si>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</si>
  <si>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</si>
  <si>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</si>
  <si>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</si>
  <si>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</si>
  <si>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</si>
  <si>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</si>
  <si>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</si>
  <si>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</si>
  <si>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</si>
  <si>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</si>
  <si>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</si>
  <si>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</si>
  <si>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</si>
  <si>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</si>
  <si>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</si>
  <si>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</si>
  <si>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</si>
  <si>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</si>
  <si>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</si>
  <si>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</si>
  <si>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</si>
  <si>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</si>
  <si>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</si>
  <si>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</si>
  <si>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</si>
  <si>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</si>
  <si>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</si>
  <si>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</si>
  <si>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</si>
  <si>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</si>
  <si>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</si>
  <si>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</si>
  <si>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</si>
  <si>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</si>
  <si>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</si>
  <si>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</si>
  <si>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</si>
  <si>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</si>
  <si>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</si>
  <si>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</si>
  <si>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</si>
  <si>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</si>
  <si>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</si>
  <si>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</si>
  <si>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</si>
  <si>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</si>
  <si>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</si>
  <si>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</si>
  <si>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</si>
  <si>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</si>
  <si>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</si>
  <si>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</si>
  <si>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</si>
  <si>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</si>
  <si>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</si>
  <si>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</si>
  <si>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</si>
  <si>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</si>
  <si>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</si>
  <si>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</si>
  <si>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</si>
  <si>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</si>
  <si>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</si>
  <si>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</si>
  <si>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</si>
  <si>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</si>
  <si>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</si>
  <si>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</si>
  <si>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</si>
  <si>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</si>
  <si>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</si>
  <si>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</si>
  <si>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</si>
  <si>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</si>
  <si>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</si>
  <si>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</si>
  <si>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</si>
  <si>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</si>
  <si>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</si>
  <si>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</si>
  <si>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</si>
  <si>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</si>
  <si>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</si>
  <si>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</si>
  <si>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</si>
  <si>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</si>
  <si>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</si>
  <si>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</si>
  <si>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</si>
  <si>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</si>
  <si>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</si>
  <si>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</si>
  <si>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</si>
  <si>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</si>
  <si>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</si>
  <si>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</si>
  <si>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</si>
  <si>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</si>
  <si>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</si>
  <si>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</si>
  <si>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</si>
  <si>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</si>
  <si>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</si>
  <si>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</si>
  <si>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</si>
  <si>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</si>
  <si>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</si>
  <si>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</si>
  <si>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</si>
  <si>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</si>
  <si>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</si>
  <si>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</si>
  <si>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</si>
  <si>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</si>
  <si>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</si>
  <si>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</si>
  <si>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</si>
  <si>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</si>
  <si>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</si>
  <si>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</si>
  <si>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</si>
  <si>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</si>
  <si>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</si>
  <si>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</si>
  <si>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</si>
  <si>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</si>
  <si>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</si>
  <si>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</si>
  <si>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</si>
  <si>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</si>
  <si>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</si>
  <si>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</si>
  <si>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</si>
  <si>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</si>
  <si>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</si>
  <si>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</si>
  <si>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</si>
  <si>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</si>
  <si>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</si>
  <si>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</si>
  <si>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</si>
  <si>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</si>
  <si>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</si>
  <si>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</si>
  <si>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</si>
  <si>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</si>
  <si>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</si>
  <si>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</si>
  <si>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</si>
  <si>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</si>
  <si>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</si>
  <si>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</si>
  <si>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</si>
  <si>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</si>
  <si>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</si>
  <si>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</si>
  <si>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</si>
  <si>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</si>
  <si>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</si>
  <si>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</si>
  <si>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</si>
  <si>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</si>
  <si>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</si>
  <si>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</si>
  <si>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</si>
  <si>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</si>
  <si>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</si>
  <si>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</si>
  <si>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</si>
  <si>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</si>
  <si>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</si>
  <si>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</si>
  <si>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</si>
  <si>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</si>
  <si>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</si>
  <si>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</si>
  <si>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</si>
  <si>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</si>
  <si>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</si>
  <si>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</si>
  <si>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</si>
  <si>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</si>
  <si>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</si>
  <si>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</si>
  <si>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</si>
  <si>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</si>
  <si>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</si>
  <si>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</si>
  <si>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</si>
  <si>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</si>
  <si>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</si>
  <si>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</si>
  <si>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</si>
  <si>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</si>
  <si>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</si>
  <si>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</si>
  <si>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</si>
  <si>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</si>
  <si>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</si>
  <si>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</si>
  <si>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</si>
  <si>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</si>
  <si>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</si>
  <si>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</si>
  <si>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</si>
  <si>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</si>
  <si>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</si>
  <si>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</si>
  <si>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</si>
  <si>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</si>
  <si>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</si>
  <si>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</si>
  <si>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</si>
  <si>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</si>
  <si>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</si>
  <si>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</si>
  <si>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</si>
  <si>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</si>
  <si>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</si>
  <si>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</si>
  <si>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</si>
  <si>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</si>
  <si>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</si>
  <si>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</si>
  <si>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</si>
  <si>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</si>
  <si>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</si>
  <si>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</si>
  <si>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</si>
  <si>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</si>
  <si>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</si>
  <si>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</si>
  <si>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</si>
  <si>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</si>
  <si>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</si>
  <si>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</si>
  <si>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</si>
  <si>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</si>
  <si>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</si>
  <si>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</si>
  <si>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</si>
  <si>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</si>
  <si>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</si>
  <si>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</si>
  <si>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</si>
  <si>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</si>
  <si>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</si>
  <si>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</si>
  <si>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</si>
  <si>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</si>
  <si>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</si>
  <si>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</si>
  <si>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</si>
  <si>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</si>
  <si>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</si>
  <si>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</si>
  <si>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</si>
  <si>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</si>
  <si>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</si>
  <si>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</si>
  <si>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</si>
  <si>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</si>
  <si>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</si>
  <si>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</si>
  <si>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</si>
  <si>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</si>
  <si>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</si>
  <si>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</si>
  <si>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</si>
  <si>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</si>
  <si>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</si>
  <si>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</si>
  <si>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</si>
  <si>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</si>
  <si>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</si>
  <si>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</si>
  <si>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</si>
  <si>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</si>
  <si>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</si>
  <si>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</si>
  <si>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</si>
  <si>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</si>
  <si>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</si>
  <si>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</si>
  <si>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</si>
  <si>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</si>
  <si>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</si>
  <si>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</si>
  <si>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</si>
  <si>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</si>
  <si>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</si>
  <si>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</si>
  <si>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</si>
  <si>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</si>
  <si>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</si>
  <si>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</si>
  <si>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</si>
  <si>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</si>
  <si>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</si>
  <si>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</si>
  <si>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</si>
  <si>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</si>
  <si>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</si>
  <si>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</si>
  <si>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</si>
  <si>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</si>
  <si>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</si>
  <si>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</si>
  <si>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</si>
  <si>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</si>
  <si>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</si>
  <si>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</si>
  <si>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</si>
  <si>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</si>
  <si>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</si>
  <si>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</si>
  <si>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</si>
  <si>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</si>
  <si>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</si>
  <si>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</si>
  <si>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</si>
  <si>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</si>
  <si>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</si>
  <si>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</si>
  <si>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</si>
  <si>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</si>
  <si>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</si>
  <si>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</si>
  <si>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</si>
  <si>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</si>
  <si>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</si>
  <si>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</si>
  <si>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</si>
  <si>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</si>
  <si>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</si>
  <si>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</si>
  <si>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</si>
  <si>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</si>
  <si>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</si>
  <si>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</si>
  <si>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</si>
  <si>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</si>
  <si>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</si>
  <si>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</si>
  <si>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</si>
  <si>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</si>
  <si>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</si>
  <si>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</si>
  <si>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</si>
  <si>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</si>
  <si>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</si>
  <si>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</si>
  <si>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</si>
  <si>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</si>
  <si>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</si>
  <si>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</si>
  <si>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</si>
  <si>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</si>
  <si>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</si>
  <si>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</si>
  <si>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</si>
  <si>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</si>
  <si>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</si>
  <si>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</si>
  <si>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</si>
  <si>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</si>
  <si>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</si>
  <si>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</si>
  <si>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</si>
  <si>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</si>
  <si>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</si>
  <si>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</si>
  <si>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</si>
  <si>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</si>
  <si>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</si>
  <si>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</si>
  <si>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</si>
  <si>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</si>
  <si>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</si>
  <si>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</si>
  <si>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</si>
  <si>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</si>
  <si>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</si>
  <si>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</si>
  <si>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</si>
  <si>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</si>
  <si>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</si>
  <si>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</si>
  <si>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</si>
  <si>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</si>
  <si>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</si>
  <si>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</si>
  <si>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</si>
  <si>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</si>
  <si>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</si>
  <si>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</si>
  <si>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</si>
  <si>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</si>
  <si>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</si>
  <si>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</si>
  <si>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</si>
  <si>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</si>
  <si>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</si>
  <si>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</si>
  <si>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</si>
  <si>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</si>
  <si>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</si>
  <si>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</si>
  <si>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</si>
  <si>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</si>
  <si>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</si>
  <si>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</si>
  <si>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</si>
  <si>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</si>
  <si>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</si>
  <si>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</si>
  <si>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</si>
  <si>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</si>
  <si>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</si>
  <si>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</si>
  <si>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</si>
  <si>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</si>
  <si>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</si>
  <si>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</si>
  <si>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</si>
  <si>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</si>
  <si>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</si>
  <si>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</si>
  <si>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</si>
  <si>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</si>
  <si>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</si>
  <si>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</si>
  <si>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</si>
  <si>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</si>
  <si>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</si>
  <si>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</si>
  <si>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</si>
  <si>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</si>
  <si>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</si>
  <si>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</si>
  <si>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</si>
  <si>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</si>
  <si>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</si>
  <si>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</si>
  <si>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</si>
  <si>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</si>
  <si>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</si>
  <si>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</si>
  <si>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</si>
  <si>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</si>
  <si>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</si>
  <si>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</si>
  <si>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</si>
  <si>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</si>
  <si>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</si>
  <si>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</si>
  <si>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</si>
  <si>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</si>
  <si>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</si>
  <si>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</si>
  <si>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</si>
  <si>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</si>
  <si>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</si>
  <si>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</si>
  <si>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</si>
  <si>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</si>
  <si>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</si>
  <si>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</si>
  <si>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</si>
  <si>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</si>
  <si>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</si>
  <si>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</si>
  <si>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</si>
  <si>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</si>
  <si>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</si>
  <si>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</si>
  <si>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</si>
  <si>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</si>
  <si>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</si>
  <si>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</si>
  <si>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</si>
  <si>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</si>
  <si>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</si>
  <si>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</si>
  <si>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</si>
  <si>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</si>
  <si>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</si>
  <si>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</si>
  <si>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</si>
  <si>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</si>
  <si>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</si>
  <si>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</si>
  <si>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</si>
  <si>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</si>
  <si>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</si>
  <si>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</si>
  <si>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</si>
  <si>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</si>
  <si>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</si>
  <si>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</si>
  <si>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</si>
  <si>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</si>
  <si>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</si>
  <si>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</si>
  <si>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</si>
  <si>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</si>
  <si>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</si>
  <si>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</si>
  <si>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</si>
  <si>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</si>
  <si>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</si>
  <si>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</si>
  <si>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</si>
  <si>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</si>
  <si>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</si>
  <si>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</si>
  <si>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</si>
  <si>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</si>
  <si>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</si>
  <si>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</si>
  <si>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</si>
  <si>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</si>
  <si>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</si>
  <si>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</si>
  <si>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</si>
  <si>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</si>
  <si>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</si>
  <si>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</si>
  <si>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</si>
  <si>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</si>
  <si>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</si>
  <si>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</si>
  <si>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</si>
  <si>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</si>
  <si>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</si>
  <si>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</si>
  <si>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</si>
  <si>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</si>
  <si>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</si>
  <si>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</si>
  <si>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</si>
  <si>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</si>
  <si>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</si>
  <si>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</si>
  <si>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</si>
  <si>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</si>
  <si>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</si>
  <si>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</si>
  <si>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</si>
  <si>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</si>
  <si>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</si>
  <si>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</si>
  <si>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</si>
  <si>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</si>
  <si>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</si>
  <si>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</si>
  <si>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</si>
  <si>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</si>
  <si>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</si>
  <si>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</si>
  <si>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</si>
  <si>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</si>
  <si>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</si>
  <si>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</si>
  <si>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</si>
  <si>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</si>
  <si>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</si>
  <si>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</si>
  <si>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</si>
  <si>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</si>
  <si>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</si>
  <si>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</si>
  <si>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</si>
  <si>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</si>
  <si>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</si>
  <si>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</si>
  <si>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</si>
  <si>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</si>
  <si>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</si>
  <si>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</si>
  <si>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</si>
  <si>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</si>
  <si>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</si>
  <si>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</si>
  <si>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</si>
  <si>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</si>
  <si>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</si>
  <si>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</si>
  <si>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</si>
  <si>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</si>
  <si>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</si>
  <si>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</si>
  <si>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</si>
  <si>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</si>
  <si>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</si>
  <si>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</si>
  <si>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</si>
  <si>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</si>
  <si>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</si>
  <si>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</si>
  <si>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</si>
  <si>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</si>
  <si>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</si>
  <si>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</si>
  <si>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</si>
  <si>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</si>
  <si>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</si>
  <si>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</si>
  <si>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</si>
  <si>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</si>
  <si>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</si>
  <si>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</si>
  <si>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</si>
  <si>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</si>
  <si>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</si>
  <si>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</si>
  <si>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</si>
  <si>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</si>
  <si>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</si>
  <si>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</si>
  <si>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</si>
  <si>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</si>
  <si>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</si>
  <si>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</si>
  <si>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</si>
  <si>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</si>
  <si>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</si>
  <si>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</si>
  <si>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</si>
  <si>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</si>
  <si>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</si>
  <si>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</si>
  <si>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</si>
  <si>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</si>
  <si>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</si>
  <si>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</si>
  <si>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</si>
  <si>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</si>
  <si>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</si>
  <si>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</si>
  <si>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</si>
  <si>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</si>
  <si>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</si>
  <si>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</si>
  <si>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</si>
  <si>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</si>
  <si>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</si>
  <si>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</si>
  <si>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</si>
  <si>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</si>
  <si>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</si>
  <si>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</si>
  <si>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</si>
  <si>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</si>
  <si>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</si>
  <si>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</si>
  <si>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</si>
  <si>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</si>
  <si>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</si>
  <si>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</si>
  <si>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</si>
  <si>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</si>
  <si>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</si>
  <si>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</si>
  <si>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</si>
  <si>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</si>
  <si>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</si>
  <si>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</si>
  <si>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</si>
  <si>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</si>
  <si>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</si>
  <si>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</si>
  <si>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</si>
  <si>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</si>
  <si>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</si>
  <si>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</si>
  <si>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</si>
  <si>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</si>
  <si>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</si>
  <si>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</si>
  <si>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</si>
  <si>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</si>
  <si>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</si>
  <si>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</si>
  <si>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</si>
  <si>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</si>
  <si>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</si>
  <si>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</si>
  <si>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</si>
  <si>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</si>
  <si>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</si>
  <si>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</si>
  <si>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</si>
  <si>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</si>
  <si>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</si>
  <si>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</si>
  <si>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</si>
  <si>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</si>
  <si>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</si>
  <si>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</si>
  <si>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</si>
  <si>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</si>
  <si>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</si>
  <si>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</si>
  <si>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</si>
  <si>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</si>
  <si>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</si>
  <si>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</si>
  <si>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</si>
  <si>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</si>
  <si>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</si>
  <si>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</si>
  <si>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</si>
  <si>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</si>
  <si>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</si>
  <si>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</si>
  <si>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</si>
  <si>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</si>
  <si>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</si>
  <si>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</si>
  <si>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</si>
  <si>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</si>
  <si>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</si>
  <si>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</si>
  <si>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</si>
  <si>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</si>
  <si>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</si>
  <si>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</si>
  <si>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</si>
  <si>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</si>
  <si>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</si>
  <si>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</si>
  <si>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</si>
  <si>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</si>
  <si>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</si>
  <si>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</si>
  <si>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</si>
  <si>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</si>
  <si>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</si>
  <si>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</si>
  <si>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</si>
  <si>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</si>
  <si>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</si>
  <si>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</si>
  <si>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</si>
  <si>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</si>
  <si>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</si>
  <si>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</si>
  <si>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</si>
  <si>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</si>
  <si>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</si>
  <si>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</si>
  <si>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</si>
  <si>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</si>
  <si>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</si>
  <si>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</si>
  <si>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</si>
  <si>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</si>
  <si>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</si>
  <si>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</si>
  <si>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</si>
  <si>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</si>
  <si>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</si>
  <si>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</si>
  <si>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</si>
  <si>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</si>
  <si>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</si>
  <si>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</si>
  <si>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</si>
  <si>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</si>
  <si>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</si>
  <si>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</si>
  <si>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</si>
  <si>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</si>
  <si>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</si>
  <si>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</si>
  <si>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</si>
  <si>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</si>
  <si>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</si>
  <si>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</si>
  <si>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</si>
  <si>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</si>
  <si>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</si>
  <si>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</si>
  <si>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</si>
  <si>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</si>
  <si>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</si>
  <si>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</si>
  <si>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</si>
  <si>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</si>
  <si>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</si>
  <si>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</si>
  <si>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</si>
  <si>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</si>
  <si>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</si>
  <si>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</si>
  <si>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</si>
  <si>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</si>
  <si>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</si>
  <si>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</si>
  <si>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</si>
  <si>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</si>
  <si>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</si>
  <si>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</si>
  <si>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</si>
  <si>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</si>
  <si>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</si>
  <si>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</si>
  <si>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</si>
  <si>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</si>
  <si>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</si>
  <si>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</si>
  <si>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</si>
  <si>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</si>
  <si>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</si>
  <si>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</si>
  <si>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</si>
  <si>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</si>
  <si>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</si>
  <si>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</si>
  <si>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</si>
  <si>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</si>
  <si>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</si>
  <si>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</si>
  <si>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</si>
  <si>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</si>
  <si>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</si>
  <si>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</si>
  <si>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</si>
  <si>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</si>
  <si>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</si>
  <si>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</si>
  <si>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</si>
  <si>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</si>
  <si>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</si>
  <si>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</si>
  <si>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</si>
  <si>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</si>
  <si>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</si>
  <si>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</si>
  <si>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</si>
  <si>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</si>
  <si>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</si>
  <si>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</si>
  <si>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</si>
  <si>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</si>
  <si>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</si>
  <si>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</si>
  <si>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</si>
  <si>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</si>
  <si>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</si>
  <si>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</si>
  <si>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</si>
  <si>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</si>
  <si>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</si>
  <si>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</si>
  <si>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</si>
  <si>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</si>
  <si>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</si>
  <si>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</si>
  <si>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</si>
  <si>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</si>
  <si>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</si>
  <si>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</si>
  <si>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</si>
  <si>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</si>
  <si>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</si>
  <si>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</si>
  <si>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</si>
  <si>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</si>
  <si>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</si>
  <si>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</si>
  <si>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</si>
  <si>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</si>
  <si>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</si>
  <si>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</si>
  <si>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</si>
  <si>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</si>
  <si>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</si>
  <si>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</si>
  <si>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</si>
  <si>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</si>
  <si>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</si>
  <si>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</si>
  <si>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</si>
  <si>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</si>
  <si>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</si>
  <si>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</si>
  <si>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</si>
  <si>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</si>
  <si>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</si>
  <si>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</si>
  <si>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</si>
  <si>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</si>
  <si>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</si>
  <si>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</si>
  <si>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</si>
  <si>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</si>
  <si>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</si>
  <si>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</si>
  <si>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</si>
  <si>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</si>
  <si>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</si>
  <si>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</si>
  <si>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</si>
  <si>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</si>
  <si>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</si>
  <si>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</si>
  <si>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</si>
  <si>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</si>
  <si>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</si>
  <si>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</si>
  <si>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</si>
  <si>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</si>
  <si>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</si>
  <si>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</si>
  <si>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</si>
  <si>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</si>
  <si>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</si>
  <si>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</si>
  <si>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</si>
  <si>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</si>
  <si>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</si>
  <si>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</si>
  <si>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</si>
  <si>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</si>
  <si>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</si>
  <si>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</si>
  <si>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</si>
  <si>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</si>
  <si>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</si>
  <si>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</si>
  <si>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</si>
  <si>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</si>
  <si>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</si>
  <si>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</si>
  <si>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</si>
  <si>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</si>
  <si>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</si>
  <si>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</si>
  <si>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</si>
  <si>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</si>
  <si>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</si>
  <si>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</si>
  <si>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</si>
  <si>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</si>
  <si>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</si>
  <si>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</si>
  <si>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</si>
  <si>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</si>
  <si>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</si>
  <si>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</si>
  <si>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</si>
  <si>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</si>
  <si>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</si>
  <si>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</si>
  <si>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</si>
  <si>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</si>
  <si>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</si>
  <si>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</si>
  <si>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</si>
  <si>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</si>
  <si>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</si>
  <si>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</si>
  <si>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</si>
  <si>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</si>
  <si>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</si>
  <si>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</si>
  <si>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</si>
  <si>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</si>
  <si>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</si>
  <si>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</si>
  <si>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</si>
  <si>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</si>
  <si>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</si>
  <si>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</si>
  <si>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</si>
  <si>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</si>
  <si>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</si>
  <si>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</si>
  <si>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</si>
  <si>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</si>
  <si>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</si>
  <si>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</si>
  <si>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</si>
  <si>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</si>
  <si>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</si>
  <si>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</si>
  <si>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</si>
  <si>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</si>
  <si>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</si>
  <si>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</si>
  <si>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</si>
  <si>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</si>
  <si>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</si>
  <si>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</si>
  <si>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</si>
  <si>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</si>
  <si>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</si>
  <si>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</si>
  <si>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</si>
  <si>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</si>
  <si>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</si>
  <si>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</si>
  <si>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</si>
  <si>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</si>
  <si>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</si>
  <si>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</si>
  <si>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</si>
  <si>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</si>
  <si>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</si>
  <si>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</si>
  <si>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</si>
  <si>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</si>
  <si>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</si>
  <si>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</si>
  <si>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</si>
  <si>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</si>
  <si>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</si>
  <si>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</si>
  <si>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</si>
  <si>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</si>
  <si>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</si>
  <si>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</si>
  <si>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</si>
  <si>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</si>
  <si>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</si>
  <si>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</si>
  <si>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</si>
  <si>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</si>
  <si>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</si>
  <si>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</si>
  <si>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</si>
  <si>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</si>
  <si>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</si>
  <si>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</si>
  <si>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</si>
  <si>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</si>
  <si>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</si>
  <si>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</si>
  <si>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</si>
  <si>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</si>
  <si>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</si>
  <si>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</si>
  <si>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</si>
  <si>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</si>
  <si>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</si>
  <si>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</si>
  <si>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</si>
  <si>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</si>
  <si>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</si>
  <si>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</si>
  <si>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</si>
  <si>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</si>
  <si>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</si>
  <si>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</si>
  <si>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</si>
  <si>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</si>
  <si>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</si>
  <si>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</si>
  <si>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</si>
  <si>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</si>
  <si>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</si>
  <si>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</si>
  <si>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</si>
  <si>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</si>
  <si>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</si>
  <si>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</si>
  <si>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</si>
  <si>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</si>
  <si>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</si>
  <si>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</si>
  <si>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</si>
  <si>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</si>
  <si>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</si>
  <si>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</si>
  <si>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</si>
  <si>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</si>
  <si>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</si>
  <si>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</si>
  <si>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</si>
  <si>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</si>
  <si>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</si>
  <si>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</si>
  <si>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</si>
  <si>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</si>
  <si>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</si>
  <si>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</si>
  <si>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</si>
  <si>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</si>
  <si>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</si>
  <si>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</si>
  <si>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</si>
  <si>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</si>
  <si>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</si>
  <si>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</si>
  <si>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</si>
  <si>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</si>
  <si>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</si>
  <si>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</si>
  <si>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</si>
  <si>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</si>
  <si>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</si>
  <si>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</si>
  <si>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</si>
  <si>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</si>
  <si>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</si>
  <si>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</si>
  <si>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</si>
  <si>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</si>
  <si>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</si>
  <si>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</si>
  <si>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</si>
  <si>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</si>
  <si>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</si>
  <si>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</si>
  <si>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</si>
  <si>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</si>
  <si>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</si>
  <si>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</si>
  <si>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</si>
  <si>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</si>
  <si>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</si>
  <si>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</si>
  <si>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</si>
  <si>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</si>
  <si>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</si>
  <si>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</si>
  <si>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</si>
  <si>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</si>
  <si>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</si>
  <si>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</si>
  <si>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</si>
  <si>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</si>
  <si>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</si>
  <si>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</si>
  <si>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</si>
  <si>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</si>
  <si>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</si>
  <si>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</si>
  <si>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</si>
  <si>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</si>
  <si>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</si>
  <si>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</si>
  <si>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</si>
  <si>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</si>
  <si>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</si>
  <si>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</si>
  <si>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</si>
  <si>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</si>
  <si>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</si>
  <si>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</si>
  <si>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</si>
  <si>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</si>
  <si>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</si>
  <si>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</si>
  <si>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</si>
  <si>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</si>
  <si>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</si>
  <si>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</si>
  <si>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</si>
  <si>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</si>
  <si>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</si>
  <si>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</si>
  <si>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</si>
  <si>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</si>
  <si>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</si>
  <si>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</si>
  <si>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</si>
  <si>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</si>
  <si>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</si>
  <si>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</si>
  <si>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</si>
  <si>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</si>
  <si>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</si>
  <si>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</si>
  <si>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</si>
  <si>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</si>
  <si>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</si>
  <si>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</si>
  <si>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</si>
  <si>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</si>
  <si>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</si>
  <si>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</si>
  <si>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</si>
  <si>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</si>
  <si>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</si>
  <si>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</si>
  <si>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</si>
  <si>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</si>
  <si>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</si>
  <si>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</si>
  <si>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</si>
  <si>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</si>
  <si>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</si>
  <si>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</si>
  <si>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</si>
  <si>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</si>
  <si>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</si>
  <si>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</si>
  <si>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</si>
  <si>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</si>
  <si>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</si>
  <si>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</si>
  <si>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</si>
  <si>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</si>
  <si>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</si>
  <si>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</si>
  <si>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</si>
  <si>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</si>
  <si>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</si>
  <si>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</si>
  <si>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</si>
  <si>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</si>
  <si>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</si>
  <si>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</si>
  <si>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</si>
  <si>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</si>
  <si>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</si>
  <si>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</si>
  <si>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</si>
  <si>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</si>
  <si>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</si>
  <si>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</si>
  <si>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</si>
  <si>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</si>
  <si>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</si>
  <si>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</si>
  <si>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</si>
  <si>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</si>
  <si>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</si>
  <si>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</si>
  <si>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</si>
  <si>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</si>
  <si>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</si>
  <si>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</si>
  <si>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</si>
  <si>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</si>
  <si>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</si>
  <si>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</si>
  <si>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</si>
  <si>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</si>
  <si>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</si>
  <si>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</si>
  <si>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</si>
  <si>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</si>
  <si>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</si>
  <si>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</si>
  <si>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</si>
  <si>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</si>
  <si>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</si>
  <si>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</si>
  <si>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</si>
  <si>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</si>
  <si>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</si>
  <si>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</si>
  <si>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</si>
  <si>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</si>
  <si>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</si>
  <si>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</si>
  <si>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</si>
  <si>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</si>
  <si>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</si>
  <si>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</si>
  <si>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</si>
  <si>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</si>
  <si>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</si>
  <si>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</si>
  <si>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</si>
  <si>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</si>
  <si>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</si>
  <si>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</si>
  <si>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</si>
  <si>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</si>
  <si>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</si>
  <si>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</si>
  <si>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</si>
  <si>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</si>
  <si>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</si>
  <si>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</si>
  <si>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</si>
  <si>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</si>
  <si>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</si>
  <si>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</si>
  <si>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</si>
  <si>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</si>
  <si>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</si>
  <si>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</si>
  <si>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</si>
  <si>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</si>
  <si>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</si>
  <si>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</si>
  <si>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</si>
  <si>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</si>
  <si>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</si>
  <si>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</si>
  <si>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</si>
  <si>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</si>
  <si>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</si>
  <si>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</si>
  <si>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</si>
  <si>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</si>
  <si>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</si>
  <si>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</si>
  <si>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</si>
  <si>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</si>
  <si>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</si>
  <si>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</si>
  <si>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</si>
  <si>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</si>
  <si>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</si>
  <si>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</si>
  <si>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</si>
  <si>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</si>
  <si>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</si>
  <si>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</si>
  <si>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</si>
  <si>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</si>
  <si>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</si>
  <si>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</si>
  <si>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</si>
  <si>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</si>
  <si>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</si>
  <si>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</si>
  <si>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</si>
  <si>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</si>
  <si>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</si>
  <si>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</si>
  <si>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</si>
  <si>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</si>
  <si>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</si>
  <si>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</si>
  <si>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</si>
  <si>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</si>
  <si>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</si>
  <si>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</si>
  <si>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</si>
  <si>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</si>
  <si>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</si>
  <si>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</si>
  <si>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</si>
  <si>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</si>
  <si>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</si>
  <si>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</si>
  <si>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</si>
  <si>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</si>
  <si>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</si>
  <si>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</si>
  <si>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</si>
  <si>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</si>
  <si>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</si>
  <si>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</si>
  <si>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</si>
  <si>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</si>
  <si>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</si>
  <si>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</si>
  <si>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</si>
  <si>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</si>
  <si>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</si>
  <si>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</si>
  <si>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</si>
  <si>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</si>
  <si>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</si>
  <si>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</si>
  <si>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</si>
  <si>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</si>
  <si>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</si>
  <si>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</si>
  <si>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</si>
  <si>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</si>
  <si>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</si>
  <si>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</si>
  <si>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</si>
  <si>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</si>
  <si>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</si>
  <si>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</si>
  <si>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</si>
  <si>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</si>
  <si>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</si>
  <si>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</si>
  <si>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</si>
  <si>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</si>
  <si>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</si>
  <si>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</si>
  <si>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</si>
  <si>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</si>
  <si>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</si>
  <si>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</si>
  <si>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</si>
  <si>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</si>
  <si>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</si>
  <si>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</si>
  <si>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</si>
  <si>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</si>
  <si>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</si>
  <si>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</si>
  <si>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</si>
  <si>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</si>
  <si>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</si>
  <si>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</si>
  <si>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</si>
  <si>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</si>
  <si>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</si>
  <si>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</si>
  <si>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</si>
  <si>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</si>
  <si>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</si>
  <si>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</si>
  <si>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</si>
  <si>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</si>
  <si>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</si>
  <si>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</si>
  <si>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</si>
  <si>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</si>
  <si>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</si>
  <si>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</si>
  <si>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</si>
  <si>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</si>
  <si>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</si>
  <si>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</si>
  <si>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</si>
  <si>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</si>
  <si>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</si>
  <si>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</si>
  <si>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</si>
  <si>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</si>
  <si>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</si>
  <si>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</si>
  <si>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</si>
  <si>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</si>
  <si>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</si>
  <si>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</si>
  <si>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</si>
  <si>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</si>
  <si>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</si>
  <si>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</si>
  <si>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</si>
  <si>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</si>
  <si>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</si>
  <si>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</si>
  <si>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</si>
  <si>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</si>
  <si>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</si>
  <si>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</si>
  <si>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</si>
  <si>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</si>
  <si>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</si>
  <si>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</si>
  <si>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</si>
  <si>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</si>
  <si>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</si>
  <si>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</si>
  <si>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</si>
  <si>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</si>
  <si>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</si>
  <si>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</si>
  <si>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</si>
  <si>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</si>
  <si>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</si>
  <si>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</si>
  <si>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</si>
  <si>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</si>
  <si>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</si>
  <si>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</si>
  <si>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</si>
  <si>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</si>
  <si>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</si>
  <si>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</si>
  <si>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</si>
  <si>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</si>
  <si>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</si>
  <si>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</si>
  <si>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</si>
  <si>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</si>
  <si>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</si>
  <si>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</si>
  <si>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</si>
  <si>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</si>
  <si>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</si>
  <si>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</si>
  <si>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</si>
  <si>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</si>
  <si>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</si>
  <si>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</si>
  <si>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</si>
  <si>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</si>
  <si>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</si>
  <si>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</si>
  <si>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</si>
  <si>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</si>
  <si>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</si>
  <si>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</si>
  <si>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</si>
  <si>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</si>
  <si>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</si>
  <si>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</si>
  <si>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</si>
  <si>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</si>
  <si>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</si>
  <si>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</si>
  <si>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</si>
  <si>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</si>
  <si>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</si>
  <si>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</si>
  <si>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</si>
  <si>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</si>
  <si>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</si>
  <si>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</si>
  <si>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</si>
  <si>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</si>
  <si>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</si>
  <si>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</si>
  <si>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</si>
  <si>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</si>
  <si>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</si>
  <si>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</si>
  <si>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</si>
  <si>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</si>
  <si>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</si>
  <si>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</si>
  <si>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</si>
  <si>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</si>
  <si>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</si>
  <si>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</si>
  <si>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</si>
  <si>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</si>
  <si>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</si>
  <si>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</si>
  <si>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</si>
  <si>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</si>
  <si>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</si>
  <si>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</si>
  <si>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</si>
  <si>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</si>
  <si>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</si>
  <si>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</si>
  <si>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</si>
  <si>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</si>
  <si>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</si>
  <si>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</si>
  <si>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</si>
  <si>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</si>
  <si>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</si>
  <si>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</si>
  <si>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</si>
  <si>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</si>
  <si>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</si>
  <si>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</si>
  <si>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</si>
  <si>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</si>
  <si>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</si>
  <si>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</si>
  <si>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</si>
  <si>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</si>
  <si>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</si>
  <si>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</si>
  <si>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</si>
  <si>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</si>
  <si>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</si>
  <si>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</si>
  <si>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</si>
  <si>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</si>
  <si>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</si>
  <si>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</si>
  <si>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</si>
  <si>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</si>
  <si>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</si>
  <si>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</si>
  <si>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</si>
  <si>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</si>
  <si>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</si>
  <si>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</si>
  <si>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</si>
  <si>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</si>
  <si>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</si>
  <si>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</si>
  <si>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</si>
  <si>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</si>
  <si>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</si>
  <si>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</si>
  <si>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</si>
  <si>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</si>
  <si>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</si>
  <si>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</si>
  <si>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</si>
  <si>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</si>
  <si>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</si>
  <si>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</si>
  <si>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</si>
  <si>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</si>
  <si>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</si>
  <si>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</si>
  <si>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</si>
  <si>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</si>
  <si>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</si>
  <si>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</si>
  <si>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</si>
  <si>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</si>
  <si>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</si>
  <si>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</si>
  <si>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</si>
  <si>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</si>
  <si>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</si>
  <si>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</si>
  <si>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</si>
  <si>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</si>
  <si>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</si>
  <si>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</si>
  <si>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</si>
  <si>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</si>
  <si>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</si>
  <si>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</si>
  <si>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</si>
  <si>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</si>
  <si>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</si>
  <si>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</si>
  <si>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</si>
  <si>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</si>
  <si>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</si>
  <si>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</si>
  <si>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</si>
  <si>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</si>
  <si>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</si>
  <si>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</si>
  <si>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</si>
  <si>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</si>
  <si>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</si>
  <si>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</si>
  <si>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</si>
  <si>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</si>
  <si>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</si>
  <si>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</si>
  <si>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</si>
  <si>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</si>
  <si>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</si>
  <si>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</si>
  <si>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</si>
  <si>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</si>
  <si>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</si>
  <si>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</si>
  <si>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</si>
  <si>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</si>
  <si>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</si>
  <si>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</si>
  <si>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</si>
  <si>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</si>
  <si>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</si>
  <si>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</si>
  <si>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</si>
  <si>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</si>
  <si>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</si>
  <si>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</si>
  <si>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</si>
  <si>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</si>
  <si>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</si>
  <si>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</si>
  <si>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</si>
  <si>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</si>
  <si>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</si>
  <si>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</si>
  <si>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</si>
  <si>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</si>
  <si>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</si>
  <si>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</si>
  <si>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</si>
  <si>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</si>
  <si>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</si>
  <si>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</si>
  <si>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</si>
  <si>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</si>
  <si>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</si>
  <si>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</si>
  <si>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</si>
  <si>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</si>
  <si>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</si>
  <si>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</si>
  <si>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</si>
  <si>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</si>
  <si>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</si>
  <si>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</si>
  <si>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</si>
  <si>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</si>
  <si>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</si>
  <si>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</si>
  <si>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</si>
  <si>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</si>
  <si>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</si>
  <si>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</si>
  <si>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</si>
  <si>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</si>
  <si>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</si>
  <si>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</si>
  <si>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</si>
  <si>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</si>
  <si>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</si>
  <si>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</si>
  <si>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</si>
  <si>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</si>
  <si>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</si>
  <si>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</si>
  <si>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</si>
  <si>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</si>
  <si>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</si>
  <si>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</si>
  <si>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</si>
  <si>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</si>
  <si>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</si>
  <si>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</si>
  <si>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</si>
  <si>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</si>
  <si>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</si>
  <si>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</si>
  <si>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</si>
  <si>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</si>
  <si>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</si>
  <si>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</si>
  <si>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</si>
  <si>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</si>
  <si>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</si>
  <si>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</si>
  <si>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</si>
  <si>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</si>
  <si>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</si>
  <si>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</si>
  <si>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</si>
  <si>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</si>
  <si>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</si>
  <si>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</si>
  <si>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</si>
  <si>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</si>
  <si>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</si>
  <si>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</si>
  <si>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</si>
  <si>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</si>
  <si>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</si>
  <si>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</si>
  <si>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</si>
  <si>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</si>
  <si>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</si>
  <si>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</si>
  <si>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</si>
  <si>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</si>
  <si>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</si>
  <si>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</si>
  <si>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</si>
  <si>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</si>
  <si>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</si>
  <si>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</si>
  <si>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</si>
  <si>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</si>
  <si>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</si>
  <si>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</si>
  <si>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</si>
  <si>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</si>
  <si>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</si>
  <si>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</si>
  <si>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</si>
  <si>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</si>
  <si>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</si>
  <si>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</si>
  <si>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</si>
  <si>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</si>
  <si>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</si>
  <si>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</si>
  <si>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</si>
  <si>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</si>
  <si>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</si>
  <si>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</si>
  <si>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</si>
  <si>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</si>
  <si>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</si>
  <si>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</si>
  <si>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</si>
  <si>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</si>
  <si>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</si>
  <si>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</si>
  <si>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</si>
  <si>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</si>
  <si>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</si>
  <si>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</si>
  <si>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</si>
  <si>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</si>
  <si>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</si>
  <si>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</si>
  <si>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</si>
  <si>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</si>
  <si>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</si>
  <si>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</si>
  <si>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</si>
  <si>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</si>
  <si>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</si>
  <si>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</si>
  <si>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</si>
  <si>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</si>
  <si>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</si>
  <si>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</si>
  <si>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</si>
  <si>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</si>
  <si>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</si>
  <si>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</si>
  <si>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</si>
  <si>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</si>
  <si>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</si>
  <si>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</si>
  <si>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</si>
  <si>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</si>
  <si>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</si>
  <si>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</si>
  <si>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</si>
  <si>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</si>
  <si>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</si>
  <si>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</si>
  <si>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</si>
  <si>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</si>
  <si>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</si>
  <si>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</si>
  <si>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</si>
  <si>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</si>
  <si>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</si>
  <si>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</si>
  <si>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</si>
  <si>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</si>
  <si>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</si>
  <si>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</si>
  <si>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</si>
  <si>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</si>
  <si>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</si>
  <si>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</si>
  <si>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</si>
  <si>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</si>
  <si>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</si>
  <si>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</si>
  <si>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</si>
  <si>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</si>
  <si>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</si>
  <si>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</si>
  <si>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</si>
  <si>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</si>
  <si>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</si>
  <si>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</si>
  <si>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</si>
  <si>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</si>
  <si>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</si>
  <si>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</si>
  <si>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</si>
  <si>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</si>
  <si>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</si>
  <si>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</si>
  <si>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</si>
  <si>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</si>
  <si>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</si>
  <si>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</si>
  <si>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</si>
  <si>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</si>
  <si>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</si>
  <si>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</si>
  <si>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</si>
  <si>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</si>
  <si>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</si>
  <si>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</si>
  <si>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</si>
  <si>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</si>
  <si>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</si>
  <si>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</si>
  <si>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</si>
  <si>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</si>
  <si>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</si>
  <si>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</si>
  <si>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</si>
  <si>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</si>
  <si>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</si>
  <si>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</si>
  <si>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</si>
  <si>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</si>
  <si>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</si>
  <si>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</si>
  <si>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</si>
  <si>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</si>
  <si>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</si>
  <si>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</si>
  <si>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</si>
  <si>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</si>
  <si>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</si>
  <si>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</si>
  <si>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</si>
  <si>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</si>
  <si>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</si>
  <si>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</si>
  <si>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</si>
  <si>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</si>
  <si>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</si>
  <si>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</si>
  <si>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</si>
  <si>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</si>
  <si>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</si>
  <si>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</si>
  <si>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</si>
  <si>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</si>
  <si>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</si>
  <si>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</si>
  <si>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</si>
  <si>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</si>
  <si>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</si>
  <si>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</si>
  <si>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</si>
  <si>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</si>
  <si>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</si>
  <si>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</si>
  <si>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</si>
  <si>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</si>
  <si>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</si>
  <si>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</si>
  <si>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</si>
  <si>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</si>
  <si>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</si>
  <si>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</si>
  <si>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</si>
  <si>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</si>
  <si>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</si>
  <si>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</si>
  <si>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</si>
  <si>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</si>
  <si>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</si>
  <si>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</si>
  <si>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</si>
  <si>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</si>
  <si>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</si>
  <si>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</si>
  <si>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</si>
  <si>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</si>
  <si>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</si>
  <si>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</si>
  <si>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</si>
  <si>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</si>
  <si>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</si>
  <si>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</si>
  <si>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</si>
  <si>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</si>
  <si>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</si>
  <si>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</si>
  <si>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</si>
  <si>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</si>
  <si>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</si>
  <si>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</si>
  <si>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</si>
  <si>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</si>
  <si>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</si>
  <si>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</si>
  <si>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</si>
  <si>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</si>
  <si>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</si>
  <si>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</si>
  <si>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</si>
  <si>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</si>
  <si>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</si>
  <si>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</si>
  <si>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</si>
  <si>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</si>
  <si>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</si>
  <si>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</si>
  <si>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</si>
  <si>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</si>
  <si>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</si>
  <si>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</si>
  <si>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</si>
  <si>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</si>
  <si>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</si>
  <si>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</si>
  <si>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</si>
  <si>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</si>
  <si>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</si>
  <si>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</si>
  <si>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</si>
  <si>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</si>
  <si>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</si>
  <si>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</si>
  <si>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</si>
  <si>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</si>
  <si>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</si>
  <si>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</si>
  <si>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</si>
  <si>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</si>
  <si>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</si>
  <si>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</si>
  <si>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</si>
  <si>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</si>
  <si>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</si>
  <si>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</si>
  <si>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</si>
  <si>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</si>
  <si>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</si>
  <si>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</si>
  <si>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</si>
  <si>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</si>
  <si>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</si>
  <si>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</si>
  <si>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</si>
  <si>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</si>
  <si>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</si>
  <si>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</si>
  <si>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</si>
  <si>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</si>
  <si>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</si>
  <si>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</si>
  <si>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</si>
  <si>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</si>
  <si>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</si>
  <si>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</si>
  <si>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</si>
  <si>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</si>
  <si>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</si>
  <si>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</si>
  <si>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</si>
  <si>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</si>
  <si>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</si>
  <si>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</si>
  <si>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</si>
  <si>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</si>
  <si>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</si>
  <si>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</si>
  <si>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</si>
  <si>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</si>
  <si>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</si>
  <si>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</si>
  <si>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</si>
  <si>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</si>
  <si>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</si>
  <si>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</si>
  <si>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</si>
  <si>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</si>
  <si>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</si>
  <si>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</si>
  <si>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</si>
  <si>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</si>
  <si>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</si>
  <si>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</si>
  <si>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</si>
  <si>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</si>
  <si>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</si>
  <si>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</si>
  <si>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</si>
  <si>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</si>
  <si>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</si>
  <si>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</si>
  <si>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</si>
  <si>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</si>
  <si>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</si>
  <si>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</si>
  <si>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</si>
  <si>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</si>
  <si>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</si>
  <si>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</si>
  <si>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</si>
  <si>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</si>
  <si>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</si>
  <si>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</si>
  <si>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</si>
  <si>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</si>
  <si>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</si>
  <si>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</si>
  <si>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</si>
  <si>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</si>
  <si>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</si>
  <si>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</si>
  <si>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</si>
  <si>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</si>
  <si>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</si>
  <si>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</si>
  <si>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</si>
  <si>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</si>
  <si>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</si>
  <si>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</si>
  <si>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</si>
  <si>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</si>
  <si>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</si>
  <si>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</si>
  <si>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</si>
  <si>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</si>
  <si>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</si>
  <si>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</si>
  <si>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</si>
  <si>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</si>
  <si>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</si>
  <si>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</si>
  <si>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</si>
  <si>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</si>
  <si>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</si>
  <si>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</si>
  <si>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</si>
  <si>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</si>
  <si>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</si>
  <si>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</si>
  <si>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</si>
  <si>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</si>
  <si>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</si>
  <si>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</si>
  <si>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</si>
  <si>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</si>
  <si>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</si>
  <si>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</si>
  <si>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</si>
  <si>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</si>
  <si>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</si>
  <si>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</si>
  <si>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</si>
  <si>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</si>
  <si>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</si>
  <si>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</si>
  <si>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</si>
  <si>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</si>
  <si>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</si>
  <si>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</si>
  <si>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</si>
  <si>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</si>
  <si>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</si>
  <si>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</si>
  <si>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</si>
  <si>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</si>
  <si>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</si>
  <si>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</si>
  <si>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</si>
  <si>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</si>
  <si>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</si>
  <si>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</si>
  <si>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</si>
  <si>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</si>
  <si>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</si>
  <si>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</si>
  <si>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</si>
  <si>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</si>
  <si>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</si>
  <si>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</si>
  <si>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</si>
  <si>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</si>
  <si>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</si>
  <si>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</si>
  <si>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</si>
  <si>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</si>
  <si>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</si>
  <si>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</si>
  <si>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</si>
  <si>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</si>
  <si>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</si>
  <si>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</si>
  <si>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</si>
  <si>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</si>
  <si>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</si>
  <si>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</si>
  <si>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</si>
  <si>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</si>
  <si>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</si>
  <si>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</si>
  <si>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</si>
  <si>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</si>
  <si>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</si>
  <si>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</si>
  <si>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</si>
  <si>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</si>
  <si>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</si>
  <si>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</si>
  <si>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</si>
  <si>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</si>
  <si>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</si>
  <si>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</si>
  <si>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</si>
  <si>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</si>
  <si>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</si>
  <si>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</si>
  <si>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</si>
  <si>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</si>
  <si>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</si>
  <si>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</si>
  <si>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</si>
  <si>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</si>
  <si>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</si>
  <si>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</si>
  <si>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</si>
  <si>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</si>
  <si>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</si>
  <si>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</si>
  <si>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</si>
  <si>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</si>
  <si>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</si>
  <si>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</si>
  <si>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</si>
  <si>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</si>
  <si>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</si>
  <si>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</si>
  <si>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</si>
  <si>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</si>
  <si>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</si>
  <si>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</si>
  <si>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</si>
  <si>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</si>
  <si>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</si>
  <si>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</si>
  <si>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</si>
  <si>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</si>
  <si>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</si>
  <si>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</si>
  <si>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</si>
  <si>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</si>
  <si>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</si>
  <si>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</si>
  <si>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</si>
  <si>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</si>
  <si>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</si>
  <si>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</si>
  <si>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</si>
  <si>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</si>
  <si>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</si>
  <si>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</si>
  <si>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</si>
  <si>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</si>
  <si>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</si>
  <si>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</si>
  <si>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</si>
  <si>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</si>
  <si>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</si>
  <si>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</si>
  <si>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</si>
  <si>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</si>
  <si>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</si>
  <si>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</si>
  <si>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</si>
  <si>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</si>
  <si>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</si>
  <si>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</si>
  <si>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</si>
  <si>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</si>
  <si>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</si>
  <si>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</si>
  <si>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</si>
  <si>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</si>
  <si>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</si>
  <si>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</si>
  <si>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</si>
  <si>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</si>
  <si>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</si>
  <si>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</si>
  <si>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</si>
  <si>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</si>
  <si>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</si>
  <si>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</si>
  <si>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</si>
  <si>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</si>
  <si>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</si>
  <si>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</si>
  <si>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</si>
  <si>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</si>
  <si>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</si>
  <si>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</si>
  <si>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</si>
  <si>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</si>
  <si>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</si>
  <si>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</si>
  <si>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</si>
  <si>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</si>
  <si>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</si>
  <si>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</si>
  <si>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</si>
  <si>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</si>
  <si>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</si>
  <si>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</si>
  <si>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</si>
  <si>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</si>
  <si>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</si>
  <si>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</si>
  <si>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</si>
  <si>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</si>
  <si>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</si>
  <si>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</si>
  <si>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</si>
  <si>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</si>
  <si>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</si>
  <si>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</si>
  <si>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</si>
  <si>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</si>
  <si>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</si>
  <si>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</si>
  <si>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</si>
  <si>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</si>
  <si>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</si>
  <si>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</si>
  <si>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</si>
  <si>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</si>
  <si>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</si>
  <si>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</si>
  <si>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</si>
  <si>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</si>
  <si>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</si>
  <si>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</si>
  <si>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</si>
  <si>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</si>
  <si>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</si>
  <si>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</si>
  <si>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</si>
  <si>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</si>
  <si>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</si>
  <si>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</si>
  <si>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</si>
  <si>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</si>
  <si>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</si>
  <si>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</si>
  <si>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</si>
  <si>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</si>
  <si>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</si>
  <si>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</si>
  <si>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</si>
  <si>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</si>
  <si>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</si>
  <si>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</si>
  <si>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</si>
  <si>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</si>
  <si>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</si>
  <si>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</si>
  <si>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</si>
  <si>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</si>
  <si>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</si>
  <si>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</si>
  <si>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</si>
  <si>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</si>
  <si>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</si>
  <si>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</si>
  <si>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</si>
  <si>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</si>
  <si>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</si>
  <si>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</si>
  <si>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</si>
  <si>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</si>
  <si>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</si>
  <si>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</si>
  <si>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</si>
  <si>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</si>
  <si>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</si>
  <si>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</si>
  <si>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</si>
  <si>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</si>
  <si>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</si>
  <si>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</si>
  <si>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</si>
  <si>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</si>
  <si>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</si>
  <si>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</si>
  <si>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</si>
  <si>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</si>
  <si>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</si>
  <si>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</si>
  <si>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</si>
  <si>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</si>
  <si>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</si>
  <si>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</si>
  <si>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</si>
  <si>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</si>
  <si>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</si>
  <si>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</si>
  <si>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</si>
  <si>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</si>
  <si>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</si>
  <si>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</si>
  <si>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</si>
  <si>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</si>
  <si>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</si>
  <si>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</si>
  <si>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</si>
  <si>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</si>
  <si>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</si>
  <si>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</si>
  <si>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</si>
  <si>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</si>
  <si>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</si>
  <si>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</si>
  <si>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</si>
  <si>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</si>
  <si>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</si>
  <si>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</si>
  <si>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</si>
  <si>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</si>
  <si>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</si>
  <si>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</si>
  <si>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</si>
  <si>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</si>
  <si>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</si>
  <si>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</si>
  <si>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</si>
  <si>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</si>
  <si>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</si>
  <si>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</si>
  <si>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</si>
  <si>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</si>
  <si>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</si>
  <si>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</si>
  <si>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</si>
  <si>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</si>
  <si>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</si>
  <si>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</si>
  <si>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</si>
  <si>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</si>
  <si>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</si>
  <si>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</si>
  <si>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</si>
  <si>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</si>
  <si>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</si>
  <si>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</si>
  <si>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</si>
  <si>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</si>
  <si>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</si>
  <si>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</si>
  <si>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</si>
  <si>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</si>
  <si>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</si>
  <si>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</si>
  <si>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</si>
  <si>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</si>
  <si>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</si>
  <si>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</si>
  <si>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</si>
  <si>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</si>
  <si>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</si>
  <si>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</si>
  <si>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</si>
  <si>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</si>
  <si>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</si>
  <si>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</si>
  <si>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</si>
  <si>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</si>
  <si>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</si>
  <si>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</si>
  <si>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</si>
  <si>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</si>
  <si>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</si>
  <si>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</si>
  <si>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</si>
  <si>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</si>
  <si>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</si>
  <si>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</si>
  <si>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</si>
  <si>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</si>
  <si>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</si>
  <si>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</si>
  <si>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</si>
  <si>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</si>
  <si>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</si>
  <si>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</si>
  <si>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</si>
  <si>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</si>
  <si>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</si>
  <si>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</si>
  <si>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</si>
  <si>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</si>
  <si>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</si>
  <si>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</si>
  <si>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</si>
  <si>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</si>
  <si>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</si>
  <si>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</si>
  <si>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</si>
  <si>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</si>
  <si>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</si>
  <si>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</si>
  <si>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</si>
  <si>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</si>
  <si>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</si>
  <si>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</si>
  <si>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</si>
  <si>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</si>
  <si>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</si>
  <si>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</si>
  <si>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</si>
  <si>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</si>
  <si>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</si>
  <si>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</si>
  <si>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</si>
  <si>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</si>
  <si>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</si>
  <si>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</si>
  <si>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</si>
  <si>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</si>
  <si>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</si>
  <si>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</si>
  <si>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</si>
  <si>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</si>
  <si>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</si>
  <si>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</si>
  <si>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</si>
  <si>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</si>
  <si>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</si>
  <si>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</si>
  <si>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</si>
  <si>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</si>
  <si>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</si>
  <si>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</si>
  <si>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</si>
  <si>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</si>
  <si>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</si>
  <si>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</si>
  <si>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</si>
  <si>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</si>
  <si>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</si>
  <si>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</si>
  <si>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</si>
  <si>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</si>
  <si>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</si>
  <si>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</si>
  <si>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</si>
  <si>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</si>
  <si>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</si>
  <si>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</si>
  <si>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</si>
  <si>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</si>
  <si>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</si>
  <si>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</si>
  <si>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</si>
  <si>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</si>
  <si>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</si>
  <si>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</si>
  <si>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</si>
  <si>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</si>
  <si>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</si>
  <si>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</si>
  <si>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</si>
  <si>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</si>
  <si>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</si>
  <si>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</si>
  <si>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</si>
  <si>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</si>
  <si>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</si>
  <si>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</si>
  <si>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</si>
  <si>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</si>
  <si>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</si>
  <si>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</si>
  <si>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</si>
  <si>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</si>
  <si>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</si>
  <si>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</si>
  <si>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</si>
  <si>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</si>
  <si>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</si>
  <si>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</si>
  <si>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</si>
  <si>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</si>
  <si>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</si>
  <si>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</si>
  <si>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</si>
  <si>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</si>
  <si>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</si>
  <si>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</si>
  <si>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</si>
  <si>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</si>
  <si>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</si>
  <si>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</si>
  <si>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</si>
  <si>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</si>
  <si>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</si>
  <si>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</si>
  <si>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</si>
  <si>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</si>
  <si>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</si>
  <si>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</si>
  <si>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</si>
  <si>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</si>
  <si>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</si>
  <si>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</si>
  <si>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</si>
  <si>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</si>
  <si>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</si>
  <si>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</si>
  <si>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</si>
  <si>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</si>
  <si>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</si>
  <si>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</si>
  <si>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</si>
  <si>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</si>
  <si>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</si>
  <si>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</si>
  <si>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</si>
  <si>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</si>
  <si>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</si>
  <si>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</si>
  <si>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</si>
  <si>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</si>
  <si>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</si>
  <si>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</si>
  <si>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</si>
  <si>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</si>
  <si>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</si>
  <si>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</si>
  <si>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</si>
  <si>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</si>
  <si>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</si>
  <si>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</si>
  <si>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</si>
  <si>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</si>
  <si>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</si>
  <si>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</si>
  <si>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</si>
  <si>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</si>
  <si>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</si>
  <si>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</si>
  <si>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</si>
  <si>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</si>
  <si>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</si>
  <si>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</si>
  <si>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</si>
  <si>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</si>
  <si>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</si>
  <si>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</si>
  <si>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</si>
  <si>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</si>
  <si>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</si>
  <si>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</si>
  <si>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</si>
  <si>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</si>
  <si>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</si>
  <si>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</si>
  <si>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</si>
  <si>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</si>
  <si>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</si>
  <si>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</si>
  <si>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</si>
  <si>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</si>
  <si>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</si>
  <si>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</si>
  <si>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</si>
  <si>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</si>
  <si>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</si>
  <si>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</si>
  <si>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</si>
  <si>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</si>
  <si>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</si>
  <si>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</si>
  <si>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</si>
  <si>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</si>
  <si>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</si>
  <si>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</si>
  <si>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</si>
  <si>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</si>
  <si>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</si>
  <si>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</si>
  <si>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</si>
  <si>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</si>
  <si>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</si>
  <si>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</si>
  <si>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</si>
  <si>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</si>
  <si>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</si>
  <si>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</si>
  <si>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</si>
  <si>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</si>
  <si>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</si>
  <si>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</si>
  <si>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</si>
  <si>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</si>
  <si>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</si>
  <si>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</si>
  <si>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</si>
  <si>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</si>
  <si>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</si>
  <si>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</si>
  <si>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</si>
  <si>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</si>
  <si>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</si>
  <si>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</si>
  <si>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</si>
  <si>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</si>
  <si>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</si>
  <si>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</si>
  <si>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</si>
  <si>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</si>
  <si>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</si>
  <si>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</si>
  <si>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</si>
  <si>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</si>
  <si>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</si>
  <si>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</si>
  <si>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</si>
  <si>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</si>
  <si>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</si>
  <si>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</si>
  <si>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</si>
  <si>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</si>
  <si>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</si>
  <si>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</si>
  <si>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</si>
  <si>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</si>
  <si>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</si>
  <si>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</si>
  <si>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</si>
  <si>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</si>
  <si>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</si>
  <si>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</si>
  <si>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</si>
  <si>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</si>
  <si>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</si>
  <si>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</si>
  <si>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</si>
  <si>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</si>
  <si>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</si>
  <si>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</si>
  <si>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</si>
  <si>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</si>
  <si>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</si>
  <si>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</si>
  <si>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</si>
  <si>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</si>
  <si>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</si>
  <si>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</si>
  <si>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</si>
  <si>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</si>
  <si>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</si>
  <si>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</si>
  <si>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</si>
  <si>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</si>
  <si>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</si>
  <si>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</si>
  <si>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</si>
  <si>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</si>
  <si>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</si>
  <si>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</si>
  <si>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</si>
  <si>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</si>
  <si>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</si>
  <si>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</si>
  <si>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</si>
  <si>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</si>
  <si>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</si>
  <si>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</si>
  <si>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</si>
  <si>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</si>
  <si>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</si>
  <si>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</si>
  <si>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</si>
  <si>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</si>
  <si>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</si>
  <si>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</si>
  <si>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</si>
  <si>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</si>
  <si>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</si>
  <si>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</si>
  <si>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</si>
  <si>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</si>
  <si>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</si>
  <si>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</si>
  <si>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</si>
  <si>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</si>
  <si>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</si>
  <si>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</si>
  <si>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</si>
  <si>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</si>
  <si>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</si>
  <si>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</si>
  <si>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</si>
  <si>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</si>
  <si>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</si>
  <si>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</si>
  <si>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</si>
  <si>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</si>
  <si>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</si>
  <si>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</si>
  <si>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</si>
  <si>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</si>
  <si>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</si>
  <si>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</si>
  <si>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</si>
  <si>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</si>
  <si>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</si>
  <si>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</si>
  <si>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</si>
  <si>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</si>
  <si>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</si>
  <si>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</si>
  <si>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</si>
  <si>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</si>
  <si>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</si>
  <si>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</si>
  <si>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</si>
  <si>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</si>
  <si>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</si>
  <si>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</si>
  <si>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</si>
  <si>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</si>
  <si>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</si>
  <si>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</si>
  <si>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</si>
  <si>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</si>
  <si>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</si>
  <si>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</si>
  <si>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</si>
  <si>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</si>
  <si>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</si>
  <si>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</si>
  <si>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</si>
  <si>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</si>
  <si>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</si>
  <si>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</si>
  <si>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</si>
  <si>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</si>
  <si>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</si>
  <si>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</si>
  <si>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</si>
  <si>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</si>
  <si>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</si>
  <si>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</si>
  <si>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</si>
  <si>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</si>
  <si>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</si>
  <si>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</si>
  <si>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</si>
  <si>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</si>
  <si>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</si>
  <si>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</si>
  <si>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</si>
  <si>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</si>
  <si>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</si>
  <si>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</si>
  <si>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</si>
  <si>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</si>
  <si>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</si>
  <si>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</si>
  <si>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</si>
  <si>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</si>
  <si>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</si>
  <si>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</si>
  <si>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</si>
  <si>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</si>
  <si>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</si>
  <si>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</si>
  <si>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</si>
  <si>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</si>
  <si>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</si>
  <si>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</si>
  <si>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</si>
  <si>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</si>
  <si>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</si>
  <si>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</si>
  <si>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</si>
  <si>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</si>
  <si>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</si>
  <si>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</si>
  <si>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</si>
  <si>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</si>
  <si>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</si>
  <si>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</si>
  <si>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</si>
  <si>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</si>
  <si>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</si>
  <si>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</si>
  <si>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</si>
  <si>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</si>
  <si>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</si>
  <si>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</si>
  <si>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</si>
  <si>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</si>
  <si>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</si>
  <si>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</si>
  <si>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</si>
  <si>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</si>
  <si>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</si>
  <si>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</si>
  <si>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</si>
  <si>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</si>
  <si>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</si>
  <si>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</si>
  <si>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</si>
  <si>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</si>
  <si>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</si>
  <si>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</si>
  <si>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</si>
  <si>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</si>
  <si>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</si>
  <si>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</si>
  <si>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</si>
  <si>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</si>
  <si>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</si>
  <si>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</si>
  <si>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</si>
  <si>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</si>
  <si>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</si>
  <si>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</si>
  <si>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</si>
  <si>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</si>
  <si>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</si>
  <si>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</si>
  <si>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</si>
  <si>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</si>
  <si>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</si>
  <si>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</si>
  <si>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</si>
  <si>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</si>
  <si>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</si>
  <si>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</si>
  <si>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</si>
  <si>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</si>
  <si>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</si>
  <si>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</si>
  <si>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</si>
  <si>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</si>
  <si>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</si>
  <si>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</si>
  <si>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</si>
  <si>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</si>
  <si>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</si>
  <si>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</si>
  <si>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</si>
  <si>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</si>
  <si>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</si>
  <si>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</si>
  <si>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</si>
  <si>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</si>
  <si>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</si>
  <si>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</si>
  <si>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</si>
  <si>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</si>
  <si>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</si>
  <si>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</si>
  <si>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</si>
  <si>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</si>
  <si>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</si>
  <si>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</si>
  <si>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</si>
  <si>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</si>
  <si>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</si>
  <si>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</si>
  <si>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</si>
  <si>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</si>
  <si>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</si>
  <si>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</si>
  <si>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</si>
  <si>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</si>
  <si>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</si>
  <si>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</si>
  <si>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</si>
  <si>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</si>
  <si>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</si>
  <si>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</si>
  <si>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</si>
  <si>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</si>
  <si>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</si>
  <si>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</si>
  <si>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</si>
  <si>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</si>
  <si>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</si>
  <si>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</si>
  <si>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</si>
  <si>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</si>
  <si>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</si>
  <si>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</si>
  <si>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</si>
  <si>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</si>
  <si>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</si>
  <si>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</si>
  <si>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</si>
  <si>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</si>
  <si>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</si>
  <si>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</si>
  <si>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</si>
  <si>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</si>
  <si>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</si>
  <si>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</si>
  <si>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</si>
  <si>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</si>
  <si>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</si>
  <si>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</si>
  <si>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</si>
  <si>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</si>
  <si>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</si>
  <si>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</si>
  <si>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</si>
  <si>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</si>
  <si>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</si>
  <si>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</si>
  <si>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</si>
  <si>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</si>
  <si>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</si>
  <si>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</si>
  <si>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</si>
  <si>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</si>
  <si>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</si>
  <si>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</si>
  <si>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</si>
  <si>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</si>
  <si>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</si>
  <si>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</si>
  <si>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</si>
  <si>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</si>
  <si>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</si>
  <si>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</si>
  <si>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</si>
  <si>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</si>
  <si>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</si>
  <si>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</si>
  <si>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</si>
  <si>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</si>
  <si>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</si>
  <si>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</si>
  <si>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</si>
  <si>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</si>
  <si>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</si>
  <si>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</si>
  <si>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</si>
  <si>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</si>
  <si>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</si>
  <si>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</si>
  <si>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</si>
  <si>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</si>
  <si>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</si>
  <si>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</si>
  <si>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</si>
  <si>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</si>
  <si>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</si>
  <si>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</si>
  <si>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</si>
  <si>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</si>
  <si>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</si>
  <si>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</si>
  <si>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</si>
  <si>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</si>
  <si>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</si>
  <si>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</si>
  <si>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</si>
  <si>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</si>
  <si>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</si>
  <si>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</si>
  <si>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</si>
  <si>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</si>
  <si>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</si>
  <si>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</si>
  <si>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</si>
  <si>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</si>
  <si>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</si>
  <si>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</si>
  <si>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</si>
  <si>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</si>
  <si>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</si>
  <si>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</si>
  <si>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</si>
  <si>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</si>
  <si>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</si>
  <si>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</si>
  <si>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</si>
  <si>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</si>
  <si>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</si>
  <si>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</si>
  <si>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</si>
  <si>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</si>
  <si>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</si>
  <si>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</si>
  <si>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</si>
  <si>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</si>
  <si>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</si>
  <si>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</si>
  <si>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</si>
  <si>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</si>
  <si>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</si>
  <si>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</si>
  <si>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</si>
  <si>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</si>
  <si>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</si>
  <si>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</si>
  <si>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</si>
  <si>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</si>
  <si>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</si>
  <si>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</si>
  <si>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</si>
  <si>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</si>
  <si>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</si>
  <si>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</si>
  <si>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</si>
  <si>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</si>
  <si>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</si>
  <si>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</si>
  <si>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</si>
  <si>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</si>
  <si>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</si>
  <si>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</si>
  <si>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</si>
  <si>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</si>
  <si>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</si>
  <si>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</si>
  <si>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</si>
  <si>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</si>
  <si>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</si>
  <si>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</si>
  <si>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</si>
  <si>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</si>
  <si>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</si>
  <si>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</si>
  <si>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</si>
  <si>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</si>
  <si>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</si>
  <si>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</si>
  <si>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</si>
  <si>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</si>
  <si>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</si>
  <si>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</si>
  <si>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</si>
  <si>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</si>
  <si>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</si>
  <si>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</si>
  <si>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</si>
  <si>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</si>
  <si>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</si>
  <si>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</si>
  <si>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</si>
  <si>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</si>
  <si>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</si>
  <si>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</si>
  <si>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</si>
  <si>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</si>
  <si>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</si>
  <si>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</si>
  <si>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</si>
  <si>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</si>
  <si>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</si>
  <si>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</si>
  <si>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</si>
  <si>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</si>
  <si>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</si>
  <si>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</si>
  <si>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</si>
  <si>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</si>
  <si>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</si>
  <si>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</si>
  <si>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</si>
  <si>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</si>
  <si>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</si>
  <si>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</si>
  <si>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</si>
  <si>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</si>
  <si>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</si>
  <si>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</si>
  <si>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</si>
  <si>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</si>
  <si>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</si>
  <si>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</si>
  <si>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</si>
  <si>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</si>
  <si>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</si>
  <si>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</si>
  <si>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</si>
  <si>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</si>
  <si>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</si>
  <si>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</si>
  <si>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</si>
  <si>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</si>
  <si>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</si>
  <si>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</si>
  <si>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</si>
  <si>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</si>
  <si>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</si>
  <si>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</si>
  <si>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</si>
  <si>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</si>
  <si>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</si>
  <si>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</si>
  <si>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</si>
  <si>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</si>
  <si>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</si>
  <si>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</si>
  <si>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</si>
  <si>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</si>
  <si>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</si>
  <si>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</si>
  <si>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</si>
  <si>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</si>
  <si>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</si>
  <si>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</si>
  <si>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</si>
  <si>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</si>
  <si>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</si>
  <si>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</si>
  <si>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</si>
  <si>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</si>
  <si>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</si>
  <si>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</si>
  <si>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</si>
  <si>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</si>
  <si>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</si>
  <si>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</si>
  <si>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</si>
  <si>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</si>
  <si>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</si>
  <si>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</si>
  <si>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</si>
  <si>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</si>
  <si>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</si>
  <si>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</si>
  <si>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</si>
  <si>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</si>
  <si>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</si>
  <si>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</si>
  <si>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</si>
  <si>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</si>
  <si>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</si>
  <si>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</si>
  <si>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</si>
  <si>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</si>
  <si>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</si>
  <si>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</si>
  <si>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</si>
  <si>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</si>
  <si>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</si>
  <si>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</si>
  <si>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</si>
  <si>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</si>
  <si>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</si>
  <si>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</si>
  <si>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</si>
  <si>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</si>
  <si>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</si>
  <si>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</si>
  <si>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</si>
  <si>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</si>
  <si>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</si>
  <si>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</si>
  <si>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</si>
  <si>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</si>
  <si>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</si>
  <si>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</si>
  <si>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</si>
  <si>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</si>
  <si>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</si>
  <si>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</si>
  <si>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</si>
  <si>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</si>
  <si>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</si>
  <si>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</si>
  <si>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</si>
  <si>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</si>
  <si>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</si>
  <si>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</si>
  <si>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</si>
  <si>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</si>
  <si>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</si>
  <si>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</si>
  <si>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</si>
  <si>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</si>
  <si>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</si>
  <si>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</si>
  <si>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</si>
  <si>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</si>
  <si>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</si>
  <si>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</si>
  <si>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</si>
  <si>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</si>
  <si>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</si>
  <si>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</si>
  <si>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</si>
  <si>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</si>
  <si>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</si>
  <si>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</si>
  <si>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</si>
  <si>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</si>
  <si>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</si>
  <si>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</si>
  <si>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</si>
  <si>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</si>
  <si>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</si>
  <si>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</si>
  <si>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</si>
  <si>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</si>
  <si>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</si>
  <si>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</si>
  <si>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</si>
  <si>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</si>
  <si>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</si>
  <si>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</si>
  <si>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</si>
  <si>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</si>
  <si>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</si>
  <si>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</si>
  <si>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</si>
  <si>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</si>
  <si>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</si>
  <si>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</si>
  <si>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</si>
  <si>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</si>
  <si>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</si>
  <si>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</si>
  <si>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</si>
  <si>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</si>
  <si>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</si>
  <si>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</si>
  <si>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</si>
  <si>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</si>
  <si>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</si>
  <si>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</si>
  <si>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</si>
  <si>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</si>
  <si>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</si>
  <si>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</si>
  <si>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</si>
  <si>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</si>
  <si>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</si>
  <si>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</si>
  <si>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</si>
  <si>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</si>
  <si>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</si>
  <si>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</si>
  <si>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</si>
  <si>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</si>
  <si>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</si>
  <si>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</si>
  <si>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</si>
  <si>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</si>
  <si>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</si>
  <si>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</si>
  <si>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</si>
  <si>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</si>
  <si>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</si>
  <si>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</si>
  <si>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</si>
  <si>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</si>
  <si>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</si>
  <si>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</si>
  <si>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</si>
  <si>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</si>
  <si>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</si>
  <si>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</si>
  <si>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</si>
  <si>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</si>
  <si>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</si>
  <si>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</si>
  <si>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</si>
  <si>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</si>
  <si>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</si>
  <si>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</si>
  <si>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</si>
  <si>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</si>
  <si>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</si>
  <si>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</si>
  <si>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</si>
  <si>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</si>
  <si>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</si>
  <si>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</si>
  <si>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</si>
  <si>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</si>
  <si>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</si>
  <si>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</si>
  <si>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</si>
  <si>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</si>
  <si>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</si>
  <si>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</si>
  <si>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</si>
  <si>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</si>
  <si>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</si>
  <si>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</si>
  <si>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</si>
  <si>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</si>
  <si>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</si>
  <si>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</si>
  <si>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</si>
  <si>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</si>
  <si>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</si>
  <si>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</si>
  <si>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</si>
  <si>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</si>
  <si>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</si>
  <si>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</si>
  <si>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</si>
  <si>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</si>
  <si>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</si>
  <si>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</si>
  <si>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</si>
  <si>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</si>
  <si>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</si>
  <si>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</si>
  <si>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</si>
  <si>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</si>
  <si>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</si>
  <si>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</si>
  <si>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</si>
  <si>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</si>
  <si>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</si>
  <si>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</si>
  <si>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</si>
  <si>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</si>
  <si>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</si>
  <si>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</si>
  <si>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</si>
  <si>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</si>
  <si>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</si>
  <si>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</si>
  <si>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</si>
  <si>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</si>
  <si>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</si>
  <si>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</si>
  <si>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</si>
  <si>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</si>
  <si>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</si>
  <si>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</si>
  <si>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</si>
  <si>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</si>
  <si>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</si>
  <si>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</si>
  <si>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</si>
  <si>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</si>
  <si>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</si>
  <si>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</si>
  <si>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</si>
  <si>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</si>
  <si>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</si>
  <si>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</si>
  <si>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</si>
  <si>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</si>
  <si>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</si>
  <si>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</si>
  <si>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</si>
  <si>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</si>
  <si>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</si>
  <si>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</si>
  <si>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</si>
  <si>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</si>
  <si>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</si>
  <si>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</si>
  <si>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</si>
  <si>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</si>
  <si>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</si>
  <si>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</si>
  <si>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</si>
  <si>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</si>
  <si>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</si>
  <si>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</si>
  <si>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</si>
  <si>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</si>
  <si>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</si>
  <si>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</si>
  <si>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</si>
  <si>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</si>
  <si>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</si>
  <si>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</si>
  <si>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</si>
  <si>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</si>
  <si>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</si>
  <si>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</si>
  <si>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</si>
  <si>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</si>
  <si>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</si>
  <si>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</si>
  <si>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</si>
  <si>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</si>
  <si>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</si>
  <si>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</si>
  <si>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</si>
  <si>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</si>
  <si>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</si>
  <si>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</si>
  <si>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</si>
  <si>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</si>
  <si>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</si>
  <si>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</si>
  <si>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</si>
  <si>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</si>
  <si>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</si>
  <si>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</si>
  <si>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</si>
  <si>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</si>
  <si>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</si>
  <si>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</si>
  <si>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</si>
  <si>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</si>
  <si>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</si>
  <si>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</si>
  <si>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</si>
  <si>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</si>
  <si>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</si>
  <si>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</si>
  <si>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</si>
  <si>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</si>
  <si>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</si>
  <si>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</si>
  <si>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</si>
  <si>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</si>
  <si>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</si>
  <si>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</si>
  <si>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</si>
  <si>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</si>
  <si>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</si>
  <si>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</si>
  <si>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</si>
  <si>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</si>
  <si>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</si>
  <si>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</si>
  <si>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</si>
  <si>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</si>
  <si>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</si>
  <si>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</si>
  <si>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</si>
  <si>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</si>
  <si>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</si>
  <si>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</si>
  <si>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</si>
  <si>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</si>
  <si>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</si>
  <si>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</si>
  <si>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</si>
  <si>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</si>
  <si>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</si>
  <si>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</si>
  <si>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</si>
  <si>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</si>
  <si>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</si>
  <si>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</si>
  <si>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</si>
  <si>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</si>
  <si>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</si>
  <si>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</si>
  <si>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</si>
  <si>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</si>
  <si>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</si>
  <si>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</si>
  <si>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</si>
  <si>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</si>
  <si>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</si>
  <si>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</si>
  <si>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</si>
  <si>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</si>
  <si>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</si>
  <si>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</si>
  <si>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</si>
  <si>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</si>
  <si>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</si>
  <si>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</si>
  <si>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</si>
  <si>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</si>
  <si>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</si>
  <si>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</si>
  <si>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</si>
  <si>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</si>
  <si>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</si>
  <si>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</si>
  <si>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</si>
  <si>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</si>
  <si>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</si>
  <si>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</si>
  <si>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</si>
  <si>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</si>
  <si>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</si>
  <si>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</si>
  <si>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</si>
  <si>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</si>
  <si>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</si>
  <si>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</si>
  <si>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</si>
  <si>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</si>
  <si>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</si>
  <si>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</si>
  <si>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</si>
  <si>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</si>
  <si>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</si>
  <si>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</si>
  <si>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</si>
  <si>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</si>
  <si>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</si>
  <si>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</si>
  <si>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</si>
  <si>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</si>
  <si>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</si>
  <si>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</si>
  <si>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</si>
  <si>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</si>
  <si>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</si>
  <si>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</si>
  <si>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</si>
  <si>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</si>
  <si>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</si>
  <si>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</si>
  <si>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</si>
  <si>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</si>
  <si>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</si>
  <si>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</si>
  <si>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</si>
  <si>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</si>
  <si>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</si>
  <si>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</si>
  <si>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</si>
  <si>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</si>
  <si>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</si>
  <si>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</si>
  <si>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</si>
  <si>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</si>
  <si>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</si>
  <si>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</si>
  <si>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</si>
  <si>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</si>
  <si>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</si>
  <si>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</si>
  <si>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</si>
  <si>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</si>
  <si>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</si>
  <si>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</si>
  <si>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</si>
  <si>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</si>
  <si>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</si>
  <si>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</si>
  <si>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</si>
  <si>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</si>
  <si>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</si>
  <si>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</si>
  <si>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</si>
  <si>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</si>
  <si>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</si>
  <si>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</si>
  <si>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</si>
  <si>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</si>
  <si>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</si>
  <si>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</si>
  <si>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</si>
  <si>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</si>
  <si>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</si>
  <si>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</si>
  <si>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</si>
  <si>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</si>
  <si>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</si>
  <si>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</si>
  <si>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</si>
  <si>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</si>
  <si>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</si>
  <si>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</si>
  <si>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</si>
  <si>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</si>
  <si>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</si>
  <si>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</si>
  <si>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</si>
  <si>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</si>
  <si>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</si>
  <si>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</si>
  <si>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</si>
  <si>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</si>
  <si>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</si>
  <si>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</si>
  <si>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</si>
  <si>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</si>
  <si>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</si>
  <si>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</si>
  <si>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</si>
  <si>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</si>
  <si>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</si>
  <si>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</si>
  <si>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</si>
  <si>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</si>
  <si>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</si>
  <si>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</si>
  <si>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</si>
  <si>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</si>
  <si>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</si>
  <si>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</si>
  <si>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</si>
  <si>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</si>
  <si>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</si>
  <si>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</si>
  <si>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</si>
  <si>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</si>
  <si>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</si>
  <si>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</si>
  <si>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</si>
  <si>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</si>
  <si>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</si>
  <si>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</si>
  <si>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</si>
  <si>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</si>
  <si>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</si>
  <si>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</si>
  <si>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</si>
  <si>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</si>
  <si>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</si>
  <si>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</si>
  <si>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</si>
  <si>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</si>
  <si>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</si>
  <si>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</si>
  <si>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</si>
  <si>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</si>
  <si>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</si>
  <si>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</si>
  <si>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</si>
  <si>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</si>
  <si>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</si>
  <si>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</si>
  <si>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</si>
  <si>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</si>
  <si>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</si>
  <si>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</si>
  <si>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</si>
  <si>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</si>
  <si>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</si>
  <si>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</si>
  <si>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</si>
  <si>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</si>
  <si>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</si>
  <si>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</si>
  <si>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</si>
  <si>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</si>
  <si>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</si>
  <si>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</si>
  <si>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</si>
  <si>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</si>
  <si>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</si>
  <si>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</si>
  <si>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</si>
  <si>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</si>
  <si>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</si>
  <si>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</si>
  <si>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</si>
  <si>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</si>
  <si>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</si>
  <si>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</si>
  <si>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</si>
  <si>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</si>
  <si>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</si>
  <si>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</si>
  <si>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</si>
  <si>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</si>
  <si>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</si>
  <si>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</si>
  <si>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</si>
  <si>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</si>
  <si>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</si>
  <si>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</si>
  <si>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</si>
  <si>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</si>
  <si>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</si>
  <si>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</si>
  <si>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</si>
  <si>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</si>
  <si>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</si>
  <si>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</si>
  <si>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</si>
  <si>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</si>
  <si>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</si>
  <si>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</si>
  <si>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</si>
  <si>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</si>
  <si>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</si>
  <si>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</si>
  <si>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</si>
  <si>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</si>
  <si>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</si>
  <si>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</si>
  <si>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</si>
  <si>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</si>
  <si>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</si>
  <si>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</si>
  <si>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</si>
  <si>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</si>
  <si>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</si>
  <si>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</si>
  <si>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</si>
  <si>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</si>
  <si>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</si>
  <si>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</si>
  <si>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</si>
  <si>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</si>
  <si>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</si>
  <si>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</si>
  <si>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</si>
  <si>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</si>
  <si>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</si>
  <si>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</si>
  <si>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</si>
  <si>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</si>
  <si>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</si>
  <si>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</si>
  <si>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</si>
  <si>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</si>
  <si>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</si>
  <si>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</si>
  <si>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</si>
  <si>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</si>
  <si>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</si>
  <si>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</si>
  <si>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</si>
  <si>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</si>
  <si>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</si>
  <si>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</si>
  <si>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</si>
  <si>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</si>
  <si>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</si>
  <si>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</si>
  <si>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</si>
  <si>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</si>
  <si>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</si>
  <si>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</si>
  <si>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</si>
  <si>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</si>
  <si>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</si>
  <si>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</si>
  <si>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</si>
  <si>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</si>
  <si>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</si>
  <si>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</si>
  <si>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</si>
  <si>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</si>
  <si>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</si>
  <si>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</si>
  <si>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</si>
  <si>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</si>
  <si>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</si>
  <si>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</si>
  <si>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</si>
  <si>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</si>
  <si>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</si>
  <si>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</si>
  <si>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</si>
  <si>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</si>
  <si>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</si>
  <si>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</si>
  <si>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</si>
  <si>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</si>
  <si>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</si>
  <si>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</si>
  <si>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</si>
  <si>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</si>
  <si>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</si>
  <si>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</si>
  <si>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</si>
  <si>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</si>
  <si>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</si>
  <si>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</si>
  <si>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</si>
  <si>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</si>
  <si>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</si>
  <si>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</si>
  <si>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</si>
  <si>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</si>
  <si>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</si>
  <si>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</si>
  <si>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</si>
  <si>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</si>
  <si>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</si>
  <si>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</si>
  <si>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</si>
  <si>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</si>
  <si>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</si>
  <si>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</si>
  <si>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</si>
  <si>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</si>
  <si>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</si>
  <si>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</si>
  <si>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</si>
  <si>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</si>
  <si>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</si>
  <si>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</si>
  <si>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</si>
  <si>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</si>
  <si>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</si>
  <si>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</si>
  <si>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</si>
  <si>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</si>
  <si>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</si>
  <si>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</si>
  <si>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</si>
  <si>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</si>
  <si>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</si>
  <si>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</si>
  <si>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</si>
  <si>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</si>
  <si>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</si>
  <si>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</si>
  <si>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</si>
  <si>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</si>
  <si>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</si>
  <si>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</si>
  <si>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</si>
  <si>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</si>
  <si>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</si>
  <si>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</si>
  <si>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</si>
  <si>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</si>
  <si>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</si>
  <si>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</si>
  <si>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</si>
  <si>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</si>
  <si>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</si>
  <si>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</si>
  <si>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</si>
  <si>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</si>
  <si>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</si>
  <si>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</si>
  <si>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</si>
  <si>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</si>
  <si>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</si>
  <si>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</si>
  <si>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</si>
  <si>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</si>
  <si>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</si>
  <si>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</si>
  <si>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</si>
  <si>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</si>
  <si>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</si>
  <si>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</si>
  <si>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</si>
  <si>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</si>
  <si>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</si>
  <si>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</si>
  <si>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</si>
  <si>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</si>
  <si>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</si>
  <si>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</si>
  <si>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</si>
  <si>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</si>
  <si>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</si>
  <si>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</si>
  <si>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</si>
  <si>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</si>
  <si>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</si>
  <si>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</si>
  <si>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</si>
  <si>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</si>
  <si>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</si>
  <si>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</si>
  <si>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</si>
  <si>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</si>
  <si>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</si>
  <si>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</si>
  <si>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</si>
  <si>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</si>
  <si>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</si>
  <si>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</si>
  <si>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</si>
  <si>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</si>
  <si>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</si>
  <si>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</si>
  <si>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</si>
  <si>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</si>
  <si>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</si>
  <si>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</si>
  <si>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</si>
  <si>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</si>
  <si>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</si>
  <si>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</si>
  <si>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</si>
  <si>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</si>
  <si>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</si>
  <si>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</si>
  <si>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</si>
  <si>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</si>
  <si>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</si>
  <si>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</si>
  <si>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</si>
  <si>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</si>
  <si>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</si>
  <si>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</si>
  <si>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</si>
  <si>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</si>
  <si>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</si>
  <si>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</si>
  <si>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</si>
  <si>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</si>
  <si>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</si>
  <si>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</si>
  <si>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</si>
  <si>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</si>
  <si>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</si>
  <si>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</si>
  <si>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</si>
  <si>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</si>
  <si>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</si>
  <si>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</si>
  <si>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</si>
  <si>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</si>
  <si>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</si>
  <si>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</si>
  <si>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</si>
  <si>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</si>
  <si>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</si>
  <si>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</si>
  <si>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</si>
  <si>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</si>
  <si>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</si>
  <si>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</si>
  <si>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</si>
  <si>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</si>
  <si>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</si>
  <si>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</si>
  <si>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</si>
  <si>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</si>
  <si>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</si>
  <si>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</si>
  <si>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</si>
  <si>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</si>
  <si>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</si>
  <si>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</si>
  <si>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</si>
  <si>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</si>
  <si>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</si>
  <si>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</si>
  <si>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</si>
  <si>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</si>
  <si>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</si>
  <si>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</si>
  <si>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</si>
  <si>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</si>
  <si>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</si>
  <si>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</si>
  <si>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</si>
  <si>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</si>
  <si>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</si>
  <si>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</si>
  <si>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</si>
  <si>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</si>
  <si>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</si>
  <si>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</si>
  <si>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</si>
  <si>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</si>
  <si>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</si>
  <si>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</si>
  <si>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</si>
  <si>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</si>
  <si>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</si>
  <si>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</si>
  <si>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</si>
  <si>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</si>
  <si>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</si>
  <si>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</si>
  <si>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</si>
  <si>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</si>
  <si>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</si>
  <si>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</si>
  <si>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</si>
  <si>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</si>
  <si>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</si>
  <si>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</si>
  <si>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</si>
  <si>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</si>
  <si>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</si>
  <si>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</si>
  <si>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</si>
  <si>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</si>
  <si>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</si>
  <si>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</si>
  <si>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</si>
  <si>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</si>
  <si>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</si>
  <si>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</si>
  <si>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</si>
  <si>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</si>
  <si>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</si>
  <si>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</si>
  <si>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</si>
  <si>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</si>
  <si>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</si>
  <si>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</si>
  <si>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</si>
  <si>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</si>
  <si>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</si>
  <si>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</si>
  <si>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</si>
  <si>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</si>
  <si>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</si>
  <si>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</si>
  <si>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</si>
  <si>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</si>
  <si>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</si>
  <si>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</si>
  <si>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</si>
  <si>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</si>
  <si>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</si>
  <si>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</si>
  <si>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</si>
  <si>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</si>
  <si>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</si>
  <si>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</si>
  <si>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</si>
  <si>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</si>
  <si>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</si>
  <si>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</si>
  <si>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</si>
  <si>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</si>
  <si>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</si>
  <si>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</si>
  <si>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</si>
  <si>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</si>
  <si>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</si>
  <si>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</si>
  <si>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</si>
  <si>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</si>
  <si>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</si>
  <si>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</si>
  <si>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</si>
  <si>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</si>
  <si>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</si>
  <si>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</si>
  <si>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</si>
  <si>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</si>
  <si>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</si>
  <si>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</si>
  <si>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</si>
  <si>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</si>
  <si>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</si>
  <si>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</si>
  <si>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</si>
  <si>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</si>
  <si>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</si>
  <si>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</si>
  <si>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</si>
  <si>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</si>
  <si>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</si>
  <si>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</si>
  <si>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</si>
  <si>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</si>
  <si>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</si>
  <si>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</si>
  <si>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</si>
  <si>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</si>
  <si>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</si>
  <si>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</si>
  <si>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</si>
  <si>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</si>
  <si>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</si>
  <si>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</si>
  <si>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</si>
  <si>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</si>
  <si>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</si>
  <si>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</si>
  <si>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</si>
  <si>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</si>
  <si>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</si>
  <si>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</si>
  <si>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</si>
  <si>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</si>
  <si>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</si>
  <si>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</si>
  <si>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</si>
  <si>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</si>
  <si>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</si>
  <si>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</si>
  <si>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</si>
  <si>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</si>
  <si>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</si>
  <si>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</si>
  <si>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</si>
  <si>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</si>
  <si>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</si>
  <si>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</si>
  <si>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</si>
  <si>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</si>
  <si>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</si>
  <si>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</si>
  <si>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</si>
  <si>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</si>
  <si>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</si>
  <si>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</si>
  <si>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</si>
  <si>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</si>
  <si>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</si>
  <si>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</si>
  <si>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</si>
  <si>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</si>
  <si>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</si>
  <si>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</si>
  <si>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</si>
  <si>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</si>
  <si>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</si>
  <si>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</si>
  <si>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</si>
  <si>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</si>
  <si>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</si>
  <si>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</si>
  <si>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</si>
  <si>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</si>
  <si>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</si>
  <si>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</si>
  <si>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</si>
  <si>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</si>
  <si>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</si>
  <si>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</si>
  <si>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</si>
  <si>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</si>
  <si>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</si>
  <si>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</si>
  <si>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</si>
  <si>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</si>
  <si>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</si>
  <si>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</si>
  <si>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</si>
  <si>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</si>
  <si>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</si>
  <si>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</si>
  <si>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</si>
  <si>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</si>
  <si>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</si>
  <si>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</si>
  <si>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</si>
  <si>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</si>
  <si>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</si>
  <si>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</si>
  <si>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</si>
  <si>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</si>
  <si>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</si>
  <si>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</si>
  <si>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</si>
  <si>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</si>
  <si>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</si>
  <si>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</si>
  <si>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</si>
  <si>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</si>
  <si>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</si>
  <si>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</si>
  <si>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</si>
  <si>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</si>
  <si>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</si>
  <si>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</si>
  <si>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</si>
  <si>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</si>
  <si>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</si>
  <si>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</si>
  <si>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</si>
  <si>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</si>
  <si>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</si>
  <si>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</si>
  <si>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</si>
  <si>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</si>
  <si>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</si>
  <si>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</si>
  <si>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</si>
  <si>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</si>
  <si>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</si>
  <si>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</si>
  <si>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</si>
  <si>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</si>
  <si>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</si>
  <si>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</si>
  <si>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</si>
  <si>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</si>
  <si>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</si>
  <si>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</si>
  <si>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</si>
  <si>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</si>
  <si>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</si>
  <si>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</si>
  <si>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</si>
  <si>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</si>
  <si>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</si>
  <si>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</si>
  <si>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</si>
  <si>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</si>
  <si>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</si>
  <si>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</si>
  <si>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</si>
  <si>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</si>
  <si>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</si>
  <si>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M.G. Chemicals Ltd</t>
  </si>
  <si>
    <t>206216590</t>
  </si>
  <si>
    <t>Dun &amp; Bradstreet</t>
  </si>
  <si>
    <t>1210 Corporate Drive, Burlington, Ontario L7L 5R6 CANADA</t>
  </si>
  <si>
    <t>Michel Hachey</t>
  </si>
  <si>
    <t>michel-h@mgchemicals.com</t>
  </si>
  <si>
    <t>+1-905-331-1396 x1027</t>
  </si>
  <si>
    <t>Director of Regulatory Affairs</t>
  </si>
  <si>
    <t>Per MG or supplier products formulation batch cards (Bill of Materials), no cobalt</t>
  </si>
  <si>
    <t>Per MG or supplier products formulation batch cards (Bill of Materials), no nickel</t>
  </si>
  <si>
    <t>Per MG or supplier products formulation batch cards (Bill of Materials), no mica</t>
  </si>
  <si>
    <t>Per MG or supplier products formulation batch cards (Bill of Materials), no lithium</t>
  </si>
  <si>
    <t>Per MG or supplier products formulation batch cards (Bill of Materials), no graphite</t>
  </si>
  <si>
    <t>Per MG or supplier products formulation batch cards (Bill of Materials), no copper</t>
  </si>
  <si>
    <t>https://www.mgchemicals.com/downloads/compliance/MG-Conflict-Mineral-Policy-Statement.pdf</t>
  </si>
  <si>
    <t>8349TFM-25ML</t>
  </si>
  <si>
    <t>8349TFM-50ML</t>
  </si>
  <si>
    <t>8349TFM Thermal Adhesive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</si>
</sst>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mgchemicals.com/downloads/compliance/MG-Conflict-Mineral-Policy-Statement.pdf" TargetMode="External"/><Relationship Id="rId2" Type="http://schemas.openxmlformats.org/officeDocument/2006/relationships/hyperlink" Target="mailto:michel-h@mgchemicals.com" TargetMode="External"/><Relationship Id="rId1" Type="http://schemas.openxmlformats.org/officeDocument/2006/relationships/hyperlink" Target="mailto:michel-h@mgchemicals.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5">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ht="22.5">
      <c r="A12" s="451"/>
      <c r="B12" s="172" t="s">
        <v>7</v>
      </c>
      <c r="C12" s="173" t="s">
        <v>8</v>
      </c>
      <c r="D12" s="174" t="s">
        <v>9</v>
      </c>
      <c r="E12" s="173" t="s">
        <v>10</v>
      </c>
      <c r="F12" s="173" t="s">
        <v>11</v>
      </c>
      <c r="G12" s="24"/>
    </row>
    <row r="13" spans="1:7" ht="67.5">
      <c r="A13" s="451"/>
      <c r="B13" s="285">
        <v>1</v>
      </c>
      <c r="C13" s="223" t="s">
        <v>12</v>
      </c>
      <c r="D13" s="224">
        <v>44489</v>
      </c>
      <c r="E13" s="223" t="s">
        <v>11847</v>
      </c>
      <c r="F13" s="225" t="s">
        <v>11856</v>
      </c>
      <c r="G13" s="24"/>
    </row>
    <row r="14" spans="1:7" ht="67.5">
      <c r="A14" s="451"/>
      <c r="B14" s="222">
        <v>1.01</v>
      </c>
      <c r="C14" s="223" t="s">
        <v>12</v>
      </c>
      <c r="D14" s="224">
        <v>44523</v>
      </c>
      <c r="E14" s="223" t="s">
        <v>11848</v>
      </c>
      <c r="F14" s="225" t="s">
        <v>11856</v>
      </c>
      <c r="G14" s="24"/>
    </row>
    <row r="15" spans="1:7" ht="67.5">
      <c r="A15" s="451"/>
      <c r="B15" s="222">
        <v>1.02</v>
      </c>
      <c r="C15" s="223" t="s">
        <v>12</v>
      </c>
      <c r="D15" s="224">
        <v>44553</v>
      </c>
      <c r="E15" s="223" t="s">
        <v>11849</v>
      </c>
      <c r="F15" s="225" t="s">
        <v>11856</v>
      </c>
      <c r="G15" s="24"/>
    </row>
    <row r="16" spans="1:7" ht="90">
      <c r="A16" s="451"/>
      <c r="B16" s="222">
        <v>1.1000000000000001</v>
      </c>
      <c r="C16" s="223" t="s">
        <v>12</v>
      </c>
      <c r="D16" s="224">
        <v>44848</v>
      </c>
      <c r="E16" s="223" t="s">
        <v>11850</v>
      </c>
      <c r="F16" s="225" t="s">
        <v>11857</v>
      </c>
      <c r="G16" s="24"/>
    </row>
    <row r="17" spans="1:7" ht="56.25">
      <c r="A17" s="451"/>
      <c r="B17" s="222">
        <v>1.1100000000000001</v>
      </c>
      <c r="C17" s="223" t="s">
        <v>12</v>
      </c>
      <c r="D17" s="224">
        <v>44869</v>
      </c>
      <c r="E17" s="223" t="s">
        <v>11851</v>
      </c>
      <c r="F17" s="225" t="s">
        <v>11857</v>
      </c>
      <c r="G17" s="24"/>
    </row>
    <row r="18" spans="1:7" ht="56.25">
      <c r="A18" s="451"/>
      <c r="B18" s="222">
        <v>1.2</v>
      </c>
      <c r="C18" s="223" t="s">
        <v>12</v>
      </c>
      <c r="D18" s="224">
        <v>45058</v>
      </c>
      <c r="E18" s="223" t="s">
        <v>11900</v>
      </c>
      <c r="F18" s="225" t="s">
        <v>11858</v>
      </c>
      <c r="G18" s="24"/>
    </row>
    <row r="19" spans="1:7" ht="56.25">
      <c r="A19" s="451"/>
      <c r="B19" s="222">
        <v>1.3</v>
      </c>
      <c r="C19" s="223" t="s">
        <v>12</v>
      </c>
      <c r="D19" s="224">
        <v>45408</v>
      </c>
      <c r="E19" s="286" t="s">
        <v>19408</v>
      </c>
      <c r="F19" s="225" t="s">
        <v>11901</v>
      </c>
      <c r="G19" s="24"/>
    </row>
    <row r="20" spans="1:7" ht="56.25">
      <c r="A20" s="451"/>
      <c r="B20" s="291" t="s">
        <v>18067</v>
      </c>
      <c r="C20" s="223" t="s">
        <v>12</v>
      </c>
      <c r="D20" s="224">
        <v>45772</v>
      </c>
      <c r="E20" s="286" t="s">
        <v>18601</v>
      </c>
      <c r="F20" s="225" t="s">
        <v>18718</v>
      </c>
      <c r="G20" s="24"/>
    </row>
    <row r="21" spans="1:7" ht="78.75">
      <c r="A21" s="451"/>
      <c r="B21" s="291" t="s">
        <v>19500</v>
      </c>
      <c r="C21" s="223" t="s">
        <v>12</v>
      </c>
      <c r="D21" s="384">
        <v>45947</v>
      </c>
      <c r="E21" s="385" t="s">
        <v>19503</v>
      </c>
      <c r="F21" s="225" t="s">
        <v>19499</v>
      </c>
      <c r="G21" s="24"/>
    </row>
    <row r="22" spans="1:7" ht="78.75">
      <c r="A22" s="451"/>
      <c r="B22" s="291">
        <v>2.11</v>
      </c>
      <c r="C22" s="223" t="s">
        <v>12</v>
      </c>
      <c r="D22" s="384">
        <v>46129</v>
      </c>
      <c r="E22" s="385" t="s">
        <v>20351</v>
      </c>
      <c r="F22" s="225" t="s">
        <v>19546</v>
      </c>
      <c r="G22" s="24"/>
    </row>
    <row r="23" spans="1:7" ht="13.5" thickBot="1">
      <c r="A23" s="452"/>
      <c r="B23" s="456" t="str">
        <f ca="1">OFFSET(L!$C$1,MATCH("General"&amp;"Cpy",L!$A:$A,0)-1,SL,,)</f>
        <v>© 2026 Responsible Minerals Initiative. All rights reserved.</v>
      </c>
      <c r="C23" s="456"/>
      <c r="D23" s="456"/>
      <c r="E23" s="456"/>
      <c r="F23" s="456"/>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0BD79A5F-6CAC-447D-8F8F-50563EB1CC08}"/>
    </customSheetView>
    <customSheetView guid="{4BDF1A28-30D5-449D-B20E-D6C97EF9FAE1}" showAutoFilter="1">
      <selection activeCell="C174" sqref="C174"/>
      <pageMargins left="0" right="0" top="0" bottom="0" header="0" footer="0"/>
      <pageSetup paperSize="9" orientation="portrait"/>
      <autoFilter ref="B1:N1" xr:uid="{99AD2A07-1C05-4BEB-8EC3-03541AABC89B}"/>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C31502AC-4852-40BD-8B56-4E31D59C6701}"/>
    </customSheetView>
    <customSheetView guid="{4BDF1A28-30D5-449D-B20E-D6C97EF9FAE1}" showAutoFilter="1">
      <selection activeCell="C1" sqref="C1:D65536"/>
      <pageMargins left="0" right="0" top="0" bottom="0" header="0" footer="0"/>
      <pageSetup orientation="portrait"/>
      <autoFilter ref="B1:C1" xr:uid="{B31BDADD-3953-43D0-9CFD-FF951A71A91F}"/>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57"/>
      <c r="B1" s="458"/>
      <c r="C1" s="458"/>
      <c r="D1" s="459"/>
    </row>
    <row r="2" spans="1:8" ht="15">
      <c r="A2" s="175"/>
      <c r="B2" s="176" t="str">
        <f ca="1">OFFSET(L!$C$1,MATCH("Definitions"&amp;ADDRESS(ROW(),COLUMN(),4),L!$A:$A,0)-1,SL,,)</f>
        <v>ITEM</v>
      </c>
      <c r="C2" s="176" t="str">
        <f ca="1">OFFSET(L!$C$1,MATCH("Definitions"&amp;ADDRESS(ROW(),COLUMN(),4),L!$A:$A,0)-1,SL,,)</f>
        <v>DEFINITION</v>
      </c>
      <c r="D2" s="461"/>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1"/>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1"/>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1"/>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1"/>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1"/>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1"/>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1"/>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1"/>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1"/>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1"/>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1"/>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1"/>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1"/>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1"/>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1"/>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1"/>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1"/>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1"/>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1"/>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1"/>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1"/>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1"/>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1"/>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1"/>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1"/>
      <c r="E27" s="178"/>
    </row>
    <row r="28" spans="1:5" ht="15">
      <c r="A28" s="175"/>
      <c r="B28" s="463" t="str">
        <f ca="1">OFFSET(L!$C$1,MATCH("Definitions"&amp;ADDRESS(ROW(),COLUMN(),4),L!$A:$A,0)-1,SL,,)</f>
        <v>* Please consult the EMRT Completion Guide for additional details on primary and secondary sources for this mineral.</v>
      </c>
      <c r="C28" s="463"/>
      <c r="D28" s="461"/>
      <c r="E28" s="178"/>
    </row>
    <row r="29" spans="1:5" ht="15">
      <c r="A29" s="175"/>
      <c r="B29" s="460" t="str">
        <f ca="1">OFFSET(L!$C$1,MATCH("General"&amp;"Cpy",L!$A:$A,0)-1,SL,,)</f>
        <v>© 2026 Responsible Minerals Initiative. All rights reserved.</v>
      </c>
      <c r="C29" s="460"/>
      <c r="D29" s="461"/>
      <c r="E29" s="178"/>
    </row>
    <row r="30" spans="1:5" ht="13.5" thickBot="1">
      <c r="A30" s="179"/>
      <c r="B30" s="180"/>
      <c r="C30" s="180"/>
      <c r="D30" s="462"/>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107" zoomScaleNormal="100" workbookViewId="0">
      <selection activeCell="B122" sqref="B122"/>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25"/>
      <c r="B1" s="426"/>
      <c r="C1" s="426"/>
      <c r="D1" s="426"/>
      <c r="E1" s="426"/>
      <c r="F1" s="426"/>
      <c r="G1" s="426"/>
      <c r="H1" s="426"/>
      <c r="I1" s="426"/>
      <c r="J1" s="426"/>
      <c r="K1" s="427"/>
      <c r="L1" s="101"/>
      <c r="P1" s="2"/>
      <c r="Q1" s="2"/>
      <c r="R1" s="2"/>
      <c r="S1" s="2"/>
      <c r="T1" s="2"/>
      <c r="U1" s="2"/>
      <c r="V1" s="2"/>
      <c r="W1" s="2"/>
      <c r="X1" s="2"/>
      <c r="Y1" s="2"/>
      <c r="Z1" s="2"/>
      <c r="AA1" s="2"/>
      <c r="AB1" s="2"/>
      <c r="AC1" s="2"/>
      <c r="AD1" s="2"/>
      <c r="AE1" s="2"/>
      <c r="AF1" s="2"/>
      <c r="AG1" s="2"/>
      <c r="AH1" s="2"/>
    </row>
    <row r="2" spans="1:34" ht="81.75" customHeight="1">
      <c r="A2" s="27"/>
      <c r="B2" s="281"/>
      <c r="C2" s="28"/>
      <c r="D2" s="428" t="str">
        <f ca="1">OFFSET(L!$C$1,MATCH("Declaration"&amp;ADDRESS(ROW(),COLUMN(),4),L!$A:$A,0)-1,SL,,)</f>
        <v>Extended Minerals Reporting Template (EMRT)</v>
      </c>
      <c r="E2" s="429"/>
      <c r="F2" s="429"/>
      <c r="G2" s="429"/>
      <c r="H2" s="429"/>
      <c r="I2" s="429"/>
      <c r="J2" s="430"/>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09"/>
      <c r="F3" s="410"/>
      <c r="G3" s="410"/>
      <c r="H3" s="410"/>
      <c r="I3" s="410"/>
      <c r="J3" s="383" t="s">
        <v>19553</v>
      </c>
      <c r="K3" s="29"/>
      <c r="L3" s="101"/>
      <c r="P3" s="38">
        <f>MATCH($D$3,LN,0)</f>
        <v>1</v>
      </c>
    </row>
    <row r="4" spans="1:34" ht="15.75">
      <c r="A4" s="27"/>
      <c r="B4" s="434" t="str">
        <f ca="1">OFFSET(L!$C$1,MATCH("Declaration"&amp;ADDRESS(ROW(),COLUMN(),4),L!$A:$A,0)-1,SL,,)</f>
        <v>The purpose of this document is to collect sourcing information on below minerals.</v>
      </c>
      <c r="C4" s="434"/>
      <c r="D4" s="434"/>
      <c r="E4" s="434"/>
      <c r="F4" s="434"/>
      <c r="G4" s="434"/>
      <c r="H4" s="434"/>
      <c r="I4" s="438" t="str">
        <f ca="1">OFFSET(L!$C$1,MATCH("Declaration"&amp;ADDRESS(ROW(),COLUMN(),4),L!$A:$A,0)-1,SL,,)</f>
        <v>Link to Terms &amp; Conditions</v>
      </c>
      <c r="J4" s="438"/>
      <c r="K4" s="29"/>
      <c r="L4" s="103"/>
      <c r="P4" s="2"/>
      <c r="Q4" s="2"/>
      <c r="R4" s="2"/>
      <c r="S4" s="2"/>
      <c r="T4" s="2"/>
      <c r="U4" s="2"/>
      <c r="V4" s="2"/>
      <c r="W4" s="2"/>
      <c r="X4" s="2"/>
      <c r="Y4" s="2"/>
      <c r="Z4" s="2"/>
      <c r="AA4" s="2"/>
      <c r="AB4" s="2"/>
      <c r="AC4" s="2"/>
      <c r="AD4" s="2"/>
      <c r="AE4" s="2"/>
      <c r="AF4" s="2"/>
      <c r="AG4" s="2"/>
      <c r="AH4" s="2"/>
    </row>
    <row r="5" spans="1:34" ht="15">
      <c r="A5" s="124" t="str">
        <f>LEFT(D9,1)</f>
        <v>B</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34" t="str">
        <f ca="1">OFFSET(L!$C$1,MATCH("Declaration"&amp;ADDRESS(ROW(),COLUMN(),4),L!$A:$A,0)-1,SL,,)</f>
        <v>Mandatory fields are noted with an asterisk (*).  Consult the instructions tab for guidance on how to answer each question.</v>
      </c>
      <c r="C6" s="434"/>
      <c r="D6" s="434"/>
      <c r="E6" s="434"/>
      <c r="F6" s="434"/>
      <c r="G6" s="434"/>
      <c r="H6" s="434"/>
      <c r="I6" s="434"/>
      <c r="J6" s="434"/>
      <c r="K6" s="29"/>
      <c r="L6" s="103" t="s">
        <v>18</v>
      </c>
      <c r="P6" s="2"/>
      <c r="Q6" s="2"/>
      <c r="R6" s="2"/>
      <c r="S6" s="2"/>
      <c r="T6" s="2"/>
      <c r="U6" s="2"/>
      <c r="V6" s="2"/>
      <c r="W6" s="2"/>
      <c r="X6" s="2"/>
      <c r="Y6" s="2"/>
      <c r="Z6" s="2"/>
      <c r="AA6" s="2"/>
      <c r="AB6" s="2"/>
      <c r="AC6" s="2"/>
      <c r="AD6" s="2"/>
      <c r="AE6" s="2"/>
      <c r="AF6" s="2"/>
      <c r="AG6" s="2"/>
      <c r="AH6" s="2"/>
    </row>
    <row r="7" spans="1:34" ht="15.75">
      <c r="A7" s="27"/>
      <c r="B7" s="439" t="str">
        <f ca="1">OFFSET(L!$C$1,MATCH("Declaration"&amp;ADDRESS(ROW(),COLUMN(),4),L!$A:$A,0)-1,SL,,)</f>
        <v>Company Information</v>
      </c>
      <c r="C7" s="439"/>
      <c r="D7" s="439"/>
      <c r="E7" s="439"/>
      <c r="F7" s="439"/>
      <c r="G7" s="439"/>
      <c r="H7" s="439"/>
      <c r="I7" s="439"/>
      <c r="J7" s="439"/>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31" t="s">
        <v>20352</v>
      </c>
      <c r="E8" s="432"/>
      <c r="F8" s="432"/>
      <c r="G8" s="432"/>
      <c r="H8" s="432"/>
      <c r="I8" s="432"/>
      <c r="J8" s="433"/>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15" t="s">
        <v>20</v>
      </c>
      <c r="E9" s="416"/>
      <c r="F9" s="416"/>
      <c r="G9" s="417"/>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40" t="str">
        <f ca="1">OFFSET(L!$C$1,MATCH("Declaration"&amp;ADDRESS(ROW(),COLUMN(),4)&amp;LEFT($D$9,1),L!$A:$A,0)-1,SL,,)</f>
        <v>Go to Product List tab to enter products this declaration applies to</v>
      </c>
      <c r="C10" s="111"/>
      <c r="D10" s="435"/>
      <c r="E10" s="436"/>
      <c r="F10" s="436"/>
      <c r="G10" s="436"/>
      <c r="H10" s="436"/>
      <c r="I10" s="436"/>
      <c r="J10" s="437"/>
      <c r="K10" s="29"/>
      <c r="L10" s="103"/>
      <c r="Q10" s="2"/>
      <c r="R10" s="2"/>
      <c r="S10" s="2"/>
      <c r="T10" s="2"/>
      <c r="U10" s="2"/>
      <c r="V10" s="2"/>
      <c r="W10" s="2"/>
      <c r="X10" s="2"/>
      <c r="Y10" s="2"/>
      <c r="Z10" s="2"/>
      <c r="AA10" s="2"/>
      <c r="AB10" s="2"/>
      <c r="AC10" s="2"/>
      <c r="AD10" s="2"/>
      <c r="AE10" s="2"/>
      <c r="AF10" s="2"/>
      <c r="AG10" s="2"/>
      <c r="AH10" s="2"/>
    </row>
    <row r="11" spans="1:34" ht="15.75">
      <c r="A11" s="31"/>
      <c r="B11" s="441"/>
      <c r="C11" s="111"/>
      <c r="D11" s="442" t="str">
        <f ca="1">IF(D9=Q9,OFFSET(L!$C$1,MATCH("Declaration"&amp;ADDRESS(ROW(),COLUMN(),4),L!$A:$A,0)-1,SL,,),"")</f>
        <v>Click here to enter the products this declaration applies to</v>
      </c>
      <c r="E11" s="443"/>
      <c r="F11" s="443"/>
      <c r="G11" s="443"/>
      <c r="H11" s="443"/>
      <c r="I11" s="443"/>
      <c r="J11" s="444"/>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45" t="s">
        <v>18108</v>
      </c>
      <c r="F12" s="446"/>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45" t="s">
        <v>41</v>
      </c>
      <c r="F13" s="446"/>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47"/>
      <c r="C14" s="111"/>
      <c r="D14" s="296"/>
      <c r="E14" s="449"/>
      <c r="F14" s="450"/>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48"/>
      <c r="C15" s="111"/>
      <c r="D15" s="296"/>
      <c r="E15" s="449"/>
      <c r="F15" s="450"/>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12" t="s">
        <v>20353</v>
      </c>
      <c r="E16" s="413"/>
      <c r="F16" s="413"/>
      <c r="G16" s="413"/>
      <c r="H16" s="413"/>
      <c r="I16" s="413"/>
      <c r="J16" s="414"/>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12" t="s">
        <v>20354</v>
      </c>
      <c r="E17" s="413"/>
      <c r="F17" s="413"/>
      <c r="G17" s="413"/>
      <c r="H17" s="413"/>
      <c r="I17" s="413"/>
      <c r="J17" s="414"/>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12" t="s">
        <v>20355</v>
      </c>
      <c r="E18" s="413"/>
      <c r="F18" s="413"/>
      <c r="G18" s="413"/>
      <c r="H18" s="413"/>
      <c r="I18" s="413"/>
      <c r="J18" s="414"/>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2" t="s">
        <v>20356</v>
      </c>
      <c r="E19" s="413"/>
      <c r="F19" s="413"/>
      <c r="G19" s="413"/>
      <c r="H19" s="413"/>
      <c r="I19" s="413"/>
      <c r="J19" s="414"/>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20" t="s">
        <v>20357</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2" t="s">
        <v>20358</v>
      </c>
      <c r="E21" s="413"/>
      <c r="F21" s="413"/>
      <c r="G21" s="413"/>
      <c r="H21" s="413"/>
      <c r="I21" s="413"/>
      <c r="J21" s="414"/>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2" t="s">
        <v>20356</v>
      </c>
      <c r="E22" s="413"/>
      <c r="F22" s="413"/>
      <c r="G22" s="413"/>
      <c r="H22" s="413"/>
      <c r="I22" s="413"/>
      <c r="J22" s="414"/>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0" t="s">
        <v>20359</v>
      </c>
      <c r="E23" s="413"/>
      <c r="F23" s="413"/>
      <c r="G23" s="413"/>
      <c r="H23" s="413"/>
      <c r="I23" s="413"/>
      <c r="J23" s="414"/>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20" t="s">
        <v>20357</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2" t="s">
        <v>20358</v>
      </c>
      <c r="E25" s="413"/>
      <c r="F25" s="413"/>
      <c r="G25" s="413"/>
      <c r="H25" s="413"/>
      <c r="I25" s="413"/>
      <c r="J25" s="414"/>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23">
        <v>46153</v>
      </c>
      <c r="E26" s="424"/>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18"/>
      <c r="E27" s="41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19" t="str">
        <f ca="1">OFFSET(L!$C$1,MATCH("Declaration"&amp;ADDRESS(ROW(),COLUMN(),4),L!$A:$A,0)-1,SL,,)</f>
        <v>Answer the following questions 1 - 7 based on the declaration scope indicated above</v>
      </c>
      <c r="C28" s="419"/>
      <c r="D28" s="419"/>
      <c r="E28" s="419"/>
      <c r="F28" s="419"/>
      <c r="G28" s="419"/>
      <c r="H28" s="419"/>
      <c r="I28" s="419"/>
      <c r="J28" s="419"/>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00" t="str">
        <f ca="1">OFFSET(L!$C$1,MATCH("Declaration"&amp;ADDRESS(ROW(),COLUMN(),4),L!$A:$A,0)-1,SL,,)</f>
        <v>Answer</v>
      </c>
      <c r="E29" s="400"/>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391" t="s">
        <v>22</v>
      </c>
      <c r="E30" s="392"/>
      <c r="F30" s="8"/>
      <c r="G30" s="393" t="s">
        <v>20360</v>
      </c>
      <c r="H30" s="394"/>
      <c r="I30" s="394"/>
      <c r="J30" s="395"/>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391" t="s">
        <v>22</v>
      </c>
      <c r="E31" s="392"/>
      <c r="F31" s="8"/>
      <c r="G31" s="393" t="s">
        <v>20365</v>
      </c>
      <c r="H31" s="394"/>
      <c r="I31" s="394"/>
      <c r="J31" s="395"/>
      <c r="K31" s="29"/>
      <c r="L31" s="104"/>
      <c r="M31">
        <f t="shared" ref="M31:M39" si="33">IF(AND(B31="",D31&lt;&gt;""),1,0)</f>
        <v>0</v>
      </c>
      <c r="O31" s="38" t="str">
        <f t="shared" ref="O31:O39" si="34">IF(B31="","","(*)")</f>
        <v>(*)</v>
      </c>
      <c r="P31" s="38" t="str">
        <f t="shared" ref="P31:P39" si="35">IF(D31="Yes","(*)","")</f>
        <v/>
      </c>
      <c r="Q31" s="38" t="str">
        <f t="shared" ref="Q31:Q39" si="36">IF(D43="Yes","(*)","")</f>
        <v/>
      </c>
      <c r="R31" s="2"/>
      <c r="S31" s="2"/>
      <c r="T31" s="2"/>
      <c r="U31" s="2"/>
      <c r="V31" s="2"/>
      <c r="W31" s="2"/>
      <c r="X31" s="2"/>
      <c r="Y31" s="2"/>
      <c r="Z31" s="2"/>
      <c r="AA31" s="2"/>
      <c r="AB31" s="2"/>
      <c r="AC31" s="2"/>
      <c r="AD31" s="2"/>
      <c r="AE31" s="2"/>
      <c r="AF31" s="2"/>
      <c r="AG31" s="2"/>
    </row>
    <row r="32" spans="1:33" ht="22.5">
      <c r="A32" s="34"/>
      <c r="B32" s="297" t="str">
        <f t="shared" si="32"/>
        <v>Graphite(*)</v>
      </c>
      <c r="C32" s="28"/>
      <c r="D32" s="391" t="s">
        <v>22</v>
      </c>
      <c r="E32" s="392"/>
      <c r="F32" s="8"/>
      <c r="G32" s="393" t="s">
        <v>20364</v>
      </c>
      <c r="H32" s="394"/>
      <c r="I32" s="394"/>
      <c r="J32" s="395"/>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391" t="s">
        <v>22</v>
      </c>
      <c r="E33" s="392"/>
      <c r="F33" s="8"/>
      <c r="G33" s="393" t="s">
        <v>20363</v>
      </c>
      <c r="H33" s="394"/>
      <c r="I33" s="394"/>
      <c r="J33" s="395"/>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391" t="s">
        <v>22</v>
      </c>
      <c r="E34" s="392"/>
      <c r="F34" s="8"/>
      <c r="G34" s="393" t="s">
        <v>20362</v>
      </c>
      <c r="H34" s="394"/>
      <c r="I34" s="394"/>
      <c r="J34" s="395"/>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391" t="s">
        <v>22</v>
      </c>
      <c r="E35" s="392"/>
      <c r="F35" s="8"/>
      <c r="G35" s="393" t="s">
        <v>20361</v>
      </c>
      <c r="H35" s="394"/>
      <c r="I35" s="394"/>
      <c r="J35" s="395"/>
      <c r="K35" s="29"/>
      <c r="L35" s="104"/>
      <c r="M35">
        <f t="shared" si="33"/>
        <v>0</v>
      </c>
      <c r="O35" s="38" t="str">
        <f t="shared" si="34"/>
        <v>(*)</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391"/>
      <c r="E36" s="392"/>
      <c r="F36" s="8"/>
      <c r="G36" s="393"/>
      <c r="H36" s="394"/>
      <c r="I36" s="394"/>
      <c r="J36" s="395"/>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391"/>
      <c r="E37" s="392"/>
      <c r="F37" s="8"/>
      <c r="G37" s="393"/>
      <c r="H37" s="394"/>
      <c r="I37" s="394"/>
      <c r="J37" s="395"/>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391"/>
      <c r="E38" s="392"/>
      <c r="F38" s="8"/>
      <c r="G38" s="393"/>
      <c r="H38" s="394"/>
      <c r="I38" s="394"/>
      <c r="J38" s="395"/>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391"/>
      <c r="E39" s="392"/>
      <c r="F39" s="8"/>
      <c r="G39" s="393"/>
      <c r="H39" s="394"/>
      <c r="I39" s="394"/>
      <c r="J39" s="395"/>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 xml:space="preserve">2) Does any of the specified mineral/metal remain in the product(s)? </v>
      </c>
      <c r="C41" s="13"/>
      <c r="D41" s="407" t="str">
        <f ca="1">D29</f>
        <v>Answer</v>
      </c>
      <c r="E41" s="407"/>
      <c r="F41" s="14"/>
      <c r="G41" s="37" t="str">
        <f ca="1">G29</f>
        <v>Comments</v>
      </c>
      <c r="H41" s="37"/>
      <c r="I41" s="37"/>
      <c r="J41" s="72"/>
      <c r="K41" s="29"/>
      <c r="L41" s="98" t="s">
        <v>15</v>
      </c>
      <c r="P41" s="299">
        <f>COUNTIF(D$30:E$39,"No")+COUNTIF(D$30:E$39,"Unknown")+COUNTIF(D$30:E$39,"Not declaring")</f>
        <v>6</v>
      </c>
      <c r="Q41" s="38" t="str">
        <f>IF(P41=AA23,"","(*)")</f>
        <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391"/>
      <c r="E42" s="392"/>
      <c r="F42" s="8"/>
      <c r="G42" s="393"/>
      <c r="H42" s="394"/>
      <c r="I42" s="394"/>
      <c r="J42" s="395"/>
      <c r="K42" s="29"/>
      <c r="L42" s="104"/>
      <c r="M42">
        <f t="shared" ref="M42:M51" si="38">IF(AND(B42="",D42&lt;&gt;""),1,0)</f>
        <v>0</v>
      </c>
      <c r="P42" s="299" t="str">
        <f>IF(OR(D30="No",D30="Unknown",D30="Not declaring"),"",O30)</f>
        <v/>
      </c>
      <c r="R42" s="2"/>
      <c r="S42" s="300" t="str">
        <f>IF(COUNTIF(D42,"Yes"),AA12,"")</f>
        <v/>
      </c>
      <c r="T42" s="301" t="str">
        <f>IF(S43="",S42,IF(S42="",S43,IF(S42&gt;S43,S43,S42)))</f>
        <v/>
      </c>
      <c r="U42" s="301" t="str">
        <f>T42</f>
        <v/>
      </c>
      <c r="V42" s="301" t="str">
        <f t="shared" ref="V42" si="39">IF(U43="",U42,IF(U42="",U43,IF(U42&gt;U43,U43,U42)))</f>
        <v/>
      </c>
      <c r="W42" s="301" t="str">
        <f t="shared" ref="W42" si="40">V42</f>
        <v/>
      </c>
      <c r="X42" s="301" t="str">
        <f t="shared" ref="X42" si="41">IF(W43="",W42,IF(W42="",W43,IF(W42&gt;W43,W43,W42)))</f>
        <v/>
      </c>
      <c r="Y42" s="301" t="str">
        <f t="shared" ref="Y42" si="42">X42</f>
        <v/>
      </c>
      <c r="Z42" s="301" t="str">
        <f t="shared" ref="Z42" si="43">IF(Y43="",Y42,IF(Y42="",Y43,IF(Y42&gt;Y43,Y43,Y42)))</f>
        <v/>
      </c>
      <c r="AA42" s="301" t="str">
        <f t="shared" ref="AA42" si="44">Z42</f>
        <v/>
      </c>
      <c r="AB42" s="301" t="str">
        <f t="shared" ref="AB42" si="45">IF(AA43="",AA42,IF(AA42="",AA43,IF(AA42&gt;AA43,AA43,AA42)))</f>
        <v/>
      </c>
      <c r="AC42" s="301" t="str">
        <f t="shared" ref="AC42" si="46">AB42</f>
        <v/>
      </c>
      <c r="AD42" s="2"/>
      <c r="AE42" s="2"/>
      <c r="AF42" s="2"/>
      <c r="AG42" s="2"/>
    </row>
    <row r="43" spans="1:33" ht="22.5">
      <c r="A43" s="34"/>
      <c r="B43" s="298" t="str">
        <f t="shared" si="37"/>
        <v>Copper</v>
      </c>
      <c r="C43" s="28"/>
      <c r="D43" s="391"/>
      <c r="E43" s="392"/>
      <c r="F43" s="8"/>
      <c r="G43" s="393"/>
      <c r="H43" s="394"/>
      <c r="I43" s="394"/>
      <c r="J43" s="395"/>
      <c r="K43" s="29"/>
      <c r="L43" s="104"/>
      <c r="M43">
        <f t="shared" si="38"/>
        <v>0</v>
      </c>
      <c r="P43" s="299" t="str">
        <f t="shared" ref="P43:P51" si="47">IF(OR(D31="No",D31="Unknown",D31="Not declaring"),"",O31)</f>
        <v/>
      </c>
      <c r="R43" s="2"/>
      <c r="S43" s="300" t="str">
        <f t="shared" ref="S43:S51" si="48">IF(COUNTIF(D43,"Yes"),AA13,"")</f>
        <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
      </c>
      <c r="X43" s="301" t="str">
        <f t="shared" ref="X43" si="52">IF(W43="",W43,IF(W42="",W42,IF(W42&gt;W43,W42,W43)))</f>
        <v/>
      </c>
      <c r="Y43" s="301" t="str">
        <f t="shared" ref="Y43" si="53">IF(X44="",X43,IF(X43="",X44,IF(X43&gt;X44,X44,X43)))</f>
        <v/>
      </c>
      <c r="Z43" s="301" t="str">
        <f t="shared" ref="Z43" si="54">IF(Y43="",Y43,IF(Y42="",Y42,IF(Y42&gt;Y43,Y42,Y43)))</f>
        <v/>
      </c>
      <c r="AA43" s="301" t="str">
        <f t="shared" ref="AA43" si="55">IF(Z44="",Z43,IF(Z43="",Z44,IF(Z43&gt;Z44,Z44,Z43)))</f>
        <v/>
      </c>
      <c r="AB43" s="301" t="str">
        <f t="shared" ref="AB43" si="56">IF(AA43="",AA43,IF(AA42="",AA42,IF(AA42&gt;AA43,AA42,AA43)))</f>
        <v/>
      </c>
      <c r="AC43" s="301" t="str">
        <f t="shared" ref="AC43" si="57">IF(AB44="",AB43,IF(AB43="",AB44,IF(AB43&gt;AB44,AB44,AB43)))</f>
        <v/>
      </c>
      <c r="AD43" s="2"/>
      <c r="AE43" s="2"/>
      <c r="AF43" s="2"/>
      <c r="AG43" s="2"/>
    </row>
    <row r="44" spans="1:33" ht="22.5">
      <c r="A44" s="34"/>
      <c r="B44" s="298" t="str">
        <f t="shared" si="37"/>
        <v>Graphite</v>
      </c>
      <c r="C44" s="28"/>
      <c r="D44" s="391"/>
      <c r="E44" s="392"/>
      <c r="F44" s="8"/>
      <c r="G44" s="393"/>
      <c r="H44" s="394"/>
      <c r="I44" s="394"/>
      <c r="J44" s="395"/>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391"/>
      <c r="E45" s="392"/>
      <c r="F45" s="8"/>
      <c r="G45" s="393"/>
      <c r="H45" s="394"/>
      <c r="I45" s="394"/>
      <c r="J45" s="395"/>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391"/>
      <c r="E46" s="392"/>
      <c r="F46" s="8"/>
      <c r="G46" s="393"/>
      <c r="H46" s="394"/>
      <c r="I46" s="394"/>
      <c r="J46" s="395"/>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391"/>
      <c r="E47" s="392"/>
      <c r="F47" s="8"/>
      <c r="G47" s="393"/>
      <c r="H47" s="394"/>
      <c r="I47" s="394"/>
      <c r="J47" s="395"/>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391"/>
      <c r="E48" s="392"/>
      <c r="F48" s="8"/>
      <c r="G48" s="393"/>
      <c r="H48" s="394"/>
      <c r="I48" s="394"/>
      <c r="J48" s="395"/>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391"/>
      <c r="E49" s="392"/>
      <c r="F49" s="8"/>
      <c r="G49" s="393"/>
      <c r="H49" s="394"/>
      <c r="I49" s="394"/>
      <c r="J49" s="395"/>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391"/>
      <c r="E50" s="392"/>
      <c r="F50" s="8"/>
      <c r="G50" s="393"/>
      <c r="H50" s="394"/>
      <c r="I50" s="394"/>
      <c r="J50" s="395"/>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391"/>
      <c r="E51" s="392"/>
      <c r="F51" s="8"/>
      <c r="G51" s="393"/>
      <c r="H51" s="394"/>
      <c r="I51" s="394"/>
      <c r="J51" s="395"/>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 xml:space="preserve">3) Do any of the smelters or processors in your supply chain source the specified mineral/metal from conflict-affected and high-risk areas? (OECD Due Diligence Guidance, see definitions tab) </v>
      </c>
      <c r="C53" s="6"/>
      <c r="D53" s="407" t="str">
        <f ca="1">D29</f>
        <v>Answer</v>
      </c>
      <c r="E53" s="407"/>
      <c r="F53" s="14"/>
      <c r="G53" s="37" t="str">
        <f ca="1">G29</f>
        <v>Comments</v>
      </c>
      <c r="H53" s="411"/>
      <c r="I53" s="411"/>
      <c r="J53" s="411"/>
      <c r="K53" s="29"/>
      <c r="L53" s="98" t="s">
        <v>18</v>
      </c>
      <c r="P53" s="38">
        <f>COUNTIF(D$30:E$39,"No")+COUNTIF(D$30:E$39,"Unknown")+COUNTIF(D$30:E$39,"Not declaring")+COUNTIF(D$42:E$51,"No")+COUNTIF(D$42:E$51,"Unknown")</f>
        <v>6</v>
      </c>
      <c r="Q53" s="38" t="str">
        <f>IF(P53=AA23,"","(*)")</f>
        <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391"/>
      <c r="E54" s="392"/>
      <c r="F54" s="40"/>
      <c r="G54" s="393"/>
      <c r="H54" s="394"/>
      <c r="I54" s="394"/>
      <c r="J54" s="395"/>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391"/>
      <c r="E55" s="392"/>
      <c r="F55" s="40"/>
      <c r="G55" s="393"/>
      <c r="H55" s="394"/>
      <c r="I55" s="394"/>
      <c r="J55" s="395"/>
      <c r="K55" s="29"/>
      <c r="L55" s="104"/>
      <c r="M55">
        <f t="shared" si="137"/>
        <v>0</v>
      </c>
      <c r="P55" s="299" t="str">
        <f t="shared" ref="P55:P63" si="138">IF(OR(D31="No",D31="Unknown",D31="Not declaring",D43="No",D43="Unknown"),"",O31)</f>
        <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391"/>
      <c r="E56" s="392"/>
      <c r="F56" s="40"/>
      <c r="G56" s="393"/>
      <c r="H56" s="394"/>
      <c r="I56" s="394"/>
      <c r="J56" s="395"/>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391"/>
      <c r="E57" s="392"/>
      <c r="F57" s="40"/>
      <c r="G57" s="393"/>
      <c r="H57" s="394"/>
      <c r="I57" s="394"/>
      <c r="J57" s="395"/>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391"/>
      <c r="E58" s="392"/>
      <c r="F58" s="40"/>
      <c r="G58" s="393"/>
      <c r="H58" s="394"/>
      <c r="I58" s="394"/>
      <c r="J58" s="395"/>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391"/>
      <c r="E59" s="392"/>
      <c r="F59" s="40"/>
      <c r="G59" s="393"/>
      <c r="H59" s="394"/>
      <c r="I59" s="394"/>
      <c r="J59" s="395"/>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391"/>
      <c r="E60" s="392"/>
      <c r="F60" s="40"/>
      <c r="G60" s="393"/>
      <c r="H60" s="394"/>
      <c r="I60" s="394"/>
      <c r="J60" s="395"/>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391"/>
      <c r="E61" s="392"/>
      <c r="F61" s="40"/>
      <c r="G61" s="393"/>
      <c r="H61" s="394"/>
      <c r="I61" s="394"/>
      <c r="J61" s="395"/>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391"/>
      <c r="E62" s="392"/>
      <c r="F62" s="40"/>
      <c r="G62" s="393"/>
      <c r="H62" s="394"/>
      <c r="I62" s="394"/>
      <c r="J62" s="395"/>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391"/>
      <c r="E63" s="392"/>
      <c r="F63" s="40"/>
      <c r="G63" s="393"/>
      <c r="H63" s="394"/>
      <c r="I63" s="394"/>
      <c r="J63" s="395"/>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07" t="str">
        <f ca="1">D29</f>
        <v>Answer</v>
      </c>
      <c r="E65" s="407"/>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391"/>
      <c r="E66" s="392"/>
      <c r="F66" s="40"/>
      <c r="G66" s="393"/>
      <c r="H66" s="394"/>
      <c r="I66" s="394"/>
      <c r="J66" s="395"/>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391"/>
      <c r="E67" s="392"/>
      <c r="F67" s="40"/>
      <c r="G67" s="393"/>
      <c r="H67" s="394"/>
      <c r="I67" s="394"/>
      <c r="J67" s="395"/>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391"/>
      <c r="E68" s="392"/>
      <c r="F68" s="40"/>
      <c r="G68" s="393"/>
      <c r="H68" s="394"/>
      <c r="I68" s="394"/>
      <c r="J68" s="395"/>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391"/>
      <c r="E69" s="392"/>
      <c r="F69" s="40"/>
      <c r="G69" s="393"/>
      <c r="H69" s="394"/>
      <c r="I69" s="394"/>
      <c r="J69" s="395"/>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391"/>
      <c r="E70" s="392"/>
      <c r="F70" s="40"/>
      <c r="G70" s="393"/>
      <c r="H70" s="394"/>
      <c r="I70" s="394"/>
      <c r="J70" s="395"/>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391"/>
      <c r="E71" s="392"/>
      <c r="F71" s="40"/>
      <c r="G71" s="393"/>
      <c r="H71" s="394"/>
      <c r="I71" s="394"/>
      <c r="J71" s="395"/>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391"/>
      <c r="E72" s="392"/>
      <c r="F72" s="40"/>
      <c r="G72" s="393"/>
      <c r="H72" s="394"/>
      <c r="I72" s="394"/>
      <c r="J72" s="395"/>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391"/>
      <c r="E73" s="392"/>
      <c r="F73" s="40"/>
      <c r="G73" s="393"/>
      <c r="H73" s="394"/>
      <c r="I73" s="394"/>
      <c r="J73" s="395"/>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391"/>
      <c r="E74" s="392"/>
      <c r="F74" s="40"/>
      <c r="G74" s="393"/>
      <c r="H74" s="394"/>
      <c r="I74" s="394"/>
      <c r="J74" s="395"/>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391"/>
      <c r="E75" s="392"/>
      <c r="F75" s="40"/>
      <c r="G75" s="393"/>
      <c r="H75" s="394"/>
      <c r="I75" s="394"/>
      <c r="J75" s="395"/>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07" t="str">
        <f ca="1">D29</f>
        <v>Answer</v>
      </c>
      <c r="E77" s="407"/>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391"/>
      <c r="E78" s="392"/>
      <c r="F78" s="40"/>
      <c r="G78" s="393"/>
      <c r="H78" s="394"/>
      <c r="I78" s="394"/>
      <c r="J78" s="395"/>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391"/>
      <c r="E79" s="392"/>
      <c r="F79" s="40"/>
      <c r="G79" s="393"/>
      <c r="H79" s="394"/>
      <c r="I79" s="394"/>
      <c r="J79" s="395"/>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391"/>
      <c r="E80" s="392"/>
      <c r="F80" s="40"/>
      <c r="G80" s="393"/>
      <c r="H80" s="394"/>
      <c r="I80" s="394"/>
      <c r="J80" s="395"/>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391"/>
      <c r="E81" s="392"/>
      <c r="F81" s="40"/>
      <c r="G81" s="393"/>
      <c r="H81" s="394"/>
      <c r="I81" s="394"/>
      <c r="J81" s="395"/>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391"/>
      <c r="E82" s="392"/>
      <c r="F82" s="40"/>
      <c r="G82" s="393"/>
      <c r="H82" s="394"/>
      <c r="I82" s="394"/>
      <c r="J82" s="395"/>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391"/>
      <c r="E83" s="392"/>
      <c r="F83" s="40"/>
      <c r="G83" s="393"/>
      <c r="H83" s="394"/>
      <c r="I83" s="394"/>
      <c r="J83" s="395"/>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391"/>
      <c r="E84" s="392"/>
      <c r="F84" s="40"/>
      <c r="G84" s="393"/>
      <c r="H84" s="394"/>
      <c r="I84" s="394"/>
      <c r="J84" s="395"/>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391"/>
      <c r="E85" s="392"/>
      <c r="F85" s="40"/>
      <c r="G85" s="393"/>
      <c r="H85" s="394"/>
      <c r="I85" s="394"/>
      <c r="J85" s="395"/>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391"/>
      <c r="E86" s="392"/>
      <c r="F86" s="40"/>
      <c r="G86" s="393"/>
      <c r="H86" s="394"/>
      <c r="I86" s="394"/>
      <c r="J86" s="395"/>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391"/>
      <c r="E87" s="392"/>
      <c r="F87" s="40"/>
      <c r="G87" s="393"/>
      <c r="H87" s="394"/>
      <c r="I87" s="394"/>
      <c r="J87" s="395"/>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07" t="str">
        <f ca="1">D29</f>
        <v>Answer</v>
      </c>
      <c r="E89" s="407"/>
      <c r="F89" s="14"/>
      <c r="G89" s="37" t="str">
        <f ca="1">G29</f>
        <v>Comments</v>
      </c>
      <c r="H89" s="408"/>
      <c r="I89" s="408"/>
      <c r="J89" s="408"/>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391"/>
      <c r="E90" s="392"/>
      <c r="F90" s="40"/>
      <c r="G90" s="393"/>
      <c r="H90" s="394"/>
      <c r="I90" s="394"/>
      <c r="J90" s="395"/>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391"/>
      <c r="E91" s="392"/>
      <c r="F91" s="40"/>
      <c r="G91" s="393"/>
      <c r="H91" s="394"/>
      <c r="I91" s="394"/>
      <c r="J91" s="395"/>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391"/>
      <c r="E92" s="392"/>
      <c r="F92" s="40"/>
      <c r="G92" s="393"/>
      <c r="H92" s="394"/>
      <c r="I92" s="394"/>
      <c r="J92" s="395"/>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391"/>
      <c r="E93" s="392"/>
      <c r="F93" s="40"/>
      <c r="G93" s="393"/>
      <c r="H93" s="394"/>
      <c r="I93" s="394"/>
      <c r="J93" s="395"/>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391"/>
      <c r="E94" s="392"/>
      <c r="F94" s="40"/>
      <c r="G94" s="393"/>
      <c r="H94" s="394"/>
      <c r="I94" s="394"/>
      <c r="J94" s="395"/>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391"/>
      <c r="E95" s="392"/>
      <c r="F95" s="40"/>
      <c r="G95" s="393"/>
      <c r="H95" s="394"/>
      <c r="I95" s="394"/>
      <c r="J95" s="395"/>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391"/>
      <c r="E96" s="392"/>
      <c r="F96" s="40"/>
      <c r="G96" s="393"/>
      <c r="H96" s="394"/>
      <c r="I96" s="394"/>
      <c r="J96" s="395"/>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391"/>
      <c r="E97" s="392"/>
      <c r="F97" s="40"/>
      <c r="G97" s="393"/>
      <c r="H97" s="394"/>
      <c r="I97" s="394"/>
      <c r="J97" s="395"/>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391"/>
      <c r="E98" s="392"/>
      <c r="F98" s="40"/>
      <c r="G98" s="393"/>
      <c r="H98" s="394"/>
      <c r="I98" s="394"/>
      <c r="J98" s="395"/>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391"/>
      <c r="E99" s="392"/>
      <c r="F99" s="40"/>
      <c r="G99" s="393"/>
      <c r="H99" s="394"/>
      <c r="I99" s="394"/>
      <c r="J99" s="395"/>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07" t="str">
        <f ca="1">D29</f>
        <v>Answer</v>
      </c>
      <c r="E101" s="407"/>
      <c r="F101" s="14"/>
      <c r="G101" s="37" t="str">
        <f ca="1">G29</f>
        <v>Comments</v>
      </c>
      <c r="H101" s="408" t="str">
        <f>IF(Q115="(*)","Click here to enter smelter names","")</f>
        <v/>
      </c>
      <c r="I101" s="408"/>
      <c r="J101" s="408"/>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391"/>
      <c r="E102" s="392"/>
      <c r="F102" s="41"/>
      <c r="G102" s="393"/>
      <c r="H102" s="394"/>
      <c r="I102" s="394"/>
      <c r="J102" s="395"/>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391"/>
      <c r="E103" s="392"/>
      <c r="F103" s="41"/>
      <c r="G103" s="393"/>
      <c r="H103" s="394"/>
      <c r="I103" s="394"/>
      <c r="J103" s="395"/>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391"/>
      <c r="E104" s="392"/>
      <c r="F104" s="41"/>
      <c r="G104" s="393"/>
      <c r="H104" s="394"/>
      <c r="I104" s="394"/>
      <c r="J104" s="395"/>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391"/>
      <c r="E105" s="392"/>
      <c r="F105" s="41"/>
      <c r="G105" s="393"/>
      <c r="H105" s="394"/>
      <c r="I105" s="394"/>
      <c r="J105" s="395"/>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391"/>
      <c r="E106" s="392"/>
      <c r="F106" s="41"/>
      <c r="G106" s="393"/>
      <c r="H106" s="394"/>
      <c r="I106" s="394"/>
      <c r="J106" s="395"/>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391"/>
      <c r="E107" s="392"/>
      <c r="F107" s="41"/>
      <c r="G107" s="393"/>
      <c r="H107" s="394"/>
      <c r="I107" s="394"/>
      <c r="J107" s="395"/>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391"/>
      <c r="E108" s="392"/>
      <c r="F108" s="41"/>
      <c r="G108" s="393"/>
      <c r="H108" s="394"/>
      <c r="I108" s="394"/>
      <c r="J108" s="395"/>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391"/>
      <c r="E109" s="392"/>
      <c r="F109" s="41"/>
      <c r="G109" s="393"/>
      <c r="H109" s="394"/>
      <c r="I109" s="394"/>
      <c r="J109" s="395"/>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391"/>
      <c r="E110" s="392"/>
      <c r="F110" s="41"/>
      <c r="G110" s="393"/>
      <c r="H110" s="394"/>
      <c r="I110" s="394"/>
      <c r="J110" s="395"/>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391"/>
      <c r="E111" s="392"/>
      <c r="F111" s="43"/>
      <c r="G111" s="393"/>
      <c r="H111" s="394"/>
      <c r="I111" s="394"/>
      <c r="J111" s="395"/>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06" t="str">
        <f ca="1">OFFSET(L!$C$1,MATCH("Declaration"&amp;ADDRESS(ROW(),COLUMN(),4),L!$A:$A,0)-1,SL,,)</f>
        <v>Answer the Following Questions at a Company Level</v>
      </c>
      <c r="C113" s="406"/>
      <c r="D113" s="406"/>
      <c r="E113" s="406"/>
      <c r="F113" s="406"/>
      <c r="G113" s="406"/>
      <c r="H113" s="406"/>
      <c r="I113" s="406"/>
      <c r="J113" s="406"/>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00" t="str">
        <f ca="1">D29</f>
        <v>Answer</v>
      </c>
      <c r="E114" s="400"/>
      <c r="F114" s="46"/>
      <c r="G114" s="400" t="str">
        <f ca="1">G29</f>
        <v>Comments</v>
      </c>
      <c r="H114" s="400" t="e">
        <f>HLOOKUP(SL,LT,$O114,0)</f>
        <v>#NAME?</v>
      </c>
      <c r="I114" s="400"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391" t="s">
        <v>25</v>
      </c>
      <c r="E115" s="392"/>
      <c r="F115" s="49"/>
      <c r="G115" s="393"/>
      <c r="H115" s="394"/>
      <c r="I115" s="394"/>
      <c r="J115" s="395"/>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398"/>
      <c r="H116" s="398"/>
      <c r="I116" s="398"/>
      <c r="J116" s="398"/>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 xml:space="preserve">B. Is your responsible minerals sourcing policy publicly available on your website? (Note – If yes, the user shall specify the URL in the comment field.) </v>
      </c>
      <c r="C117" s="49"/>
      <c r="D117" s="391" t="s">
        <v>25</v>
      </c>
      <c r="E117" s="392"/>
      <c r="F117" s="49"/>
      <c r="G117" s="401" t="s">
        <v>20366</v>
      </c>
      <c r="H117" s="402"/>
      <c r="I117" s="402"/>
      <c r="J117" s="403"/>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04"/>
      <c r="E119" s="404"/>
      <c r="F119" s="231"/>
      <c r="G119" s="405"/>
      <c r="H119" s="405"/>
      <c r="I119" s="405"/>
      <c r="J119" s="405"/>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391" t="s">
        <v>22</v>
      </c>
      <c r="E120" s="392"/>
      <c r="F120" s="8"/>
      <c r="G120" s="393"/>
      <c r="H120" s="394"/>
      <c r="I120" s="394"/>
      <c r="J120" s="395"/>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391" t="s">
        <v>22</v>
      </c>
      <c r="E121" s="392"/>
      <c r="F121" s="8"/>
      <c r="G121" s="393"/>
      <c r="H121" s="394"/>
      <c r="I121" s="394"/>
      <c r="J121" s="395"/>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391" t="s">
        <v>22</v>
      </c>
      <c r="E122" s="392"/>
      <c r="F122" s="8"/>
      <c r="G122" s="393"/>
      <c r="H122" s="394"/>
      <c r="I122" s="394"/>
      <c r="J122" s="395"/>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391" t="s">
        <v>22</v>
      </c>
      <c r="E123" s="392"/>
      <c r="F123" s="8"/>
      <c r="G123" s="393"/>
      <c r="H123" s="394"/>
      <c r="I123" s="394"/>
      <c r="J123" s="395"/>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391" t="s">
        <v>22</v>
      </c>
      <c r="E124" s="392"/>
      <c r="F124" s="8"/>
      <c r="G124" s="393"/>
      <c r="H124" s="394"/>
      <c r="I124" s="394"/>
      <c r="J124" s="395"/>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391" t="s">
        <v>22</v>
      </c>
      <c r="E125" s="392"/>
      <c r="F125" s="8"/>
      <c r="G125" s="393"/>
      <c r="H125" s="394"/>
      <c r="I125" s="394"/>
      <c r="J125" s="395"/>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391"/>
      <c r="E126" s="392"/>
      <c r="F126" s="8"/>
      <c r="G126" s="393"/>
      <c r="H126" s="394"/>
      <c r="I126" s="394"/>
      <c r="J126" s="395"/>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391"/>
      <c r="E127" s="392"/>
      <c r="F127" s="8"/>
      <c r="G127" s="393"/>
      <c r="H127" s="394"/>
      <c r="I127" s="394"/>
      <c r="J127" s="395"/>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391"/>
      <c r="E128" s="392"/>
      <c r="F128" s="8"/>
      <c r="G128" s="393"/>
      <c r="H128" s="394"/>
      <c r="I128" s="394"/>
      <c r="J128" s="395"/>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391"/>
      <c r="E129" s="392"/>
      <c r="F129" s="8"/>
      <c r="G129" s="393"/>
      <c r="H129" s="394"/>
      <c r="I129" s="394"/>
      <c r="J129" s="395"/>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391" t="s">
        <v>25</v>
      </c>
      <c r="E131" s="392"/>
      <c r="F131" s="49"/>
      <c r="G131" s="393"/>
      <c r="H131" s="394"/>
      <c r="I131" s="394"/>
      <c r="J131" s="395"/>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396" t="s">
        <v>32</v>
      </c>
      <c r="E133" s="397"/>
      <c r="F133" s="49"/>
      <c r="G133" s="393"/>
      <c r="H133" s="394"/>
      <c r="I133" s="394"/>
      <c r="J133" s="395"/>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398"/>
      <c r="H134" s="398"/>
      <c r="I134" s="398"/>
      <c r="J134" s="398"/>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 xml:space="preserve">F. Do you review due diligence information received from your suppliers against your company’s expectations? </v>
      </c>
      <c r="C135" s="49"/>
      <c r="D135" s="391" t="s">
        <v>25</v>
      </c>
      <c r="E135" s="392"/>
      <c r="F135" s="49"/>
      <c r="G135" s="393"/>
      <c r="H135" s="394"/>
      <c r="I135" s="394"/>
      <c r="J135" s="395"/>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399"/>
      <c r="H136" s="399"/>
      <c r="I136" s="399"/>
      <c r="J136" s="399"/>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 xml:space="preserve">G. Does your review process include corrective action management? </v>
      </c>
      <c r="C137" s="49"/>
      <c r="D137" s="391" t="s">
        <v>25</v>
      </c>
      <c r="E137" s="392"/>
      <c r="F137" s="49"/>
      <c r="G137" s="393"/>
      <c r="H137" s="394"/>
      <c r="I137" s="394"/>
      <c r="J137" s="395"/>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388" t="str">
        <f>IF(OR($D$8="",$I$3=""),"","Click here to check required fields completion")</f>
        <v/>
      </c>
      <c r="C138" s="388"/>
      <c r="D138" s="388"/>
      <c r="E138" s="388"/>
      <c r="F138" s="388"/>
      <c r="G138" s="388"/>
      <c r="H138" s="388"/>
      <c r="I138" s="388"/>
      <c r="J138" s="388"/>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389" t="str">
        <f ca="1">OFFSET(L!$C$1,MATCH("General"&amp;"Cpy",L!$A:$A,0)-1,SL,,)</f>
        <v>© 2026 Responsible Minerals Initiative. All rights reserved.</v>
      </c>
      <c r="B139" s="390"/>
      <c r="C139" s="390"/>
      <c r="D139" s="390"/>
      <c r="E139" s="390"/>
      <c r="F139" s="390"/>
      <c r="G139" s="390"/>
      <c r="H139" s="390"/>
      <c r="I139" s="390"/>
      <c r="J139" s="390"/>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D4511509-9F3E-4B34-B519-EF93F4A692BA}"/>
    <hyperlink ref="D24" r:id="rId2" xr:uid="{E8B82BED-B696-49FB-9F0D-08DB739270FD}"/>
    <hyperlink ref="G117" r:id="rId3" xr:uid="{137A50B1-294F-4FB9-B818-4E3395FBC3E6}"/>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25">
      <c r="A5" s="196"/>
      <c r="B5" s="302" t="str">
        <f>IF(LEN(A5)=0,"",INDEX('Smelter Look-up'!$A:$A,MATCH($A5,'Smelter Look-up'!$E:$E,0)))</f>
        <v/>
      </c>
      <c r="C5" s="151" t="str">
        <f>IF(LEN(A5)=0,"",INDEX('Smelter Look-up'!$C:$C,MATCH($A5,'Smelter Look-up'!$E:$E,0)))</f>
        <v/>
      </c>
      <c r="D5" s="148"/>
      <c r="E5" s="148" t="str">
        <f ca="1">IF(ISERROR($V5),"",OFFSET('Smelter Look-up'!$D$4,$V5-4,0)&amp;"")</f>
        <v/>
      </c>
      <c r="F5" s="148" t="str">
        <f ca="1">IF(ISERROR($V5),"",OFFSET('Smelter Look-up'!$E$4,$V5-4,0))</f>
        <v/>
      </c>
      <c r="G5" s="148" t="str">
        <f ca="1">IF(C5=$X$4,"Enter smelter details",IF(ISERROR($V5),"",OFFSET('Smelter Look-up'!$F$4,$V5-4,0)))</f>
        <v/>
      </c>
      <c r="H5" s="204" t="str">
        <f ca="1">IF(ISERROR($V5),"",OFFSET('Smelter Look-up'!$G$4,$V5-4,0))</f>
        <v/>
      </c>
      <c r="I5" s="205" t="str">
        <f ca="1">IF(ISERROR($V5),"",OFFSET('Smelter Look-up'!$H$4,$V5-4,0))</f>
        <v/>
      </c>
      <c r="J5" s="205" t="str">
        <f ca="1">IF(ISERROR($V5),"",OFFSET('Smelter Look-up'!$I$4,$V5-4,0))</f>
        <v/>
      </c>
      <c r="K5" s="149"/>
      <c r="L5" s="149"/>
      <c r="M5" s="149"/>
      <c r="N5" s="149"/>
      <c r="O5" s="149"/>
      <c r="P5" s="207"/>
      <c r="Q5" s="150"/>
      <c r="R5" s="148" t="str">
        <f ca="1">IF(ISERROR($V5),"",OFFSET('Smelter Look-up'!$C$4,$V5-4,0)&amp;"")</f>
        <v/>
      </c>
      <c r="S5" s="154" t="str">
        <f t="shared" ref="S5:S12" ca="1" si="0">IF(B5="","",IF(ISERROR(MATCH($E5,CL,0)),"Unknown",INDIRECT("'C'!$A$"&amp;MATCH($E5,CL,0)+1)))</f>
        <v/>
      </c>
      <c r="T5" s="154" t="str">
        <f ca="1">IF(B5="","",IF(ISERROR(MATCH($J5,SorP!$B$1:$B$6261,0)),"",INDIRECT("'SorP'!$A$"&amp;MATCH($S5&amp;$J5,SorP!C:C,0))))</f>
        <v/>
      </c>
      <c r="U5" s="167"/>
      <c r="V5" s="168" t="e">
        <f>IF(C5="",NA(),MATCH($B5&amp;$C5,'Smelter Look-up'!$J:$J,0))</f>
        <v>#N/A</v>
      </c>
      <c r="X5" s="169">
        <f t="shared" ref="X5:X12" ca="1" si="1">IF(AND(C5="Smelter not listed",OR(LEN(D5)=0,LEN(E5)=0)),1,0)</f>
        <v>0</v>
      </c>
      <c r="AB5" s="312" t="str">
        <f t="shared" ref="AB5:AB12" si="2">IF(C5="","",B5)</f>
        <v/>
      </c>
      <c r="AC5" s="169" t="str">
        <f>B5</f>
        <v/>
      </c>
      <c r="AD5" s="169" t="str">
        <f>IF(C5="Smelter not listed",D5,C5)</f>
        <v/>
      </c>
    </row>
    <row r="6" spans="1:34" s="169" customFormat="1" ht="20.25">
      <c r="A6" s="196"/>
      <c r="B6" s="302" t="str">
        <f>IF(LEN(A6)=0,"",INDEX('Smelter Look-up'!$A:$A,MATCH($A6,'Smelter Look-up'!$E:$E,0)))</f>
        <v/>
      </c>
      <c r="C6" s="151" t="str">
        <f>IF(LEN(A6)=0,"",INDEX('Smelter Look-up'!$C:$C,MATCH($A6,'Smelter Look-up'!$E:$E,0)))</f>
        <v/>
      </c>
      <c r="D6" s="148"/>
      <c r="E6" s="148" t="str">
        <f ca="1">IF(ISERROR($V6),"",OFFSET('Smelter Look-up'!$D$4,$V6-4,0)&amp;"")</f>
        <v/>
      </c>
      <c r="F6" s="148" t="str">
        <f ca="1">IF(ISERROR($V6),"",OFFSET('Smelter Look-up'!$E$4,$V6-4,0))</f>
        <v/>
      </c>
      <c r="G6" s="148" t="str">
        <f ca="1">IF(C6=$X$4,"Enter smelter details",IF(ISERROR($V6),"",OFFSET('Smelter Look-up'!$F$4,$V6-4,0)))</f>
        <v/>
      </c>
      <c r="H6" s="204" t="str">
        <f ca="1">IF(ISERROR($V6),"",OFFSET('Smelter Look-up'!$G$4,$V6-4,0))</f>
        <v/>
      </c>
      <c r="I6" s="205" t="str">
        <f ca="1">IF(ISERROR($V6),"",OFFSET('Smelter Look-up'!$H$4,$V6-4,0))</f>
        <v/>
      </c>
      <c r="J6" s="205" t="str">
        <f ca="1">IF(ISERROR($V6),"",OFFSET('Smelter Look-up'!$I$4,$V6-4,0))</f>
        <v/>
      </c>
      <c r="K6" s="149"/>
      <c r="L6" s="149"/>
      <c r="M6" s="149"/>
      <c r="N6" s="149"/>
      <c r="O6" s="149"/>
      <c r="P6" s="207"/>
      <c r="Q6" s="150"/>
      <c r="R6" s="148" t="str">
        <f ca="1">IF(ISERROR($V6),"",OFFSET('Smelter Look-up'!$C$4,$V6-4,0)&amp;"")</f>
        <v/>
      </c>
      <c r="S6" s="154" t="str">
        <f t="shared" ca="1" si="0"/>
        <v/>
      </c>
      <c r="T6" s="154" t="str">
        <f ca="1">IF(B6="","",IF(ISERROR(MATCH($J6,SorP!$B$1:$B$6261,0)),"",INDIRECT("'SorP'!$A$"&amp;MATCH($S6&amp;$J6,SorP!C:C,0))))</f>
        <v/>
      </c>
      <c r="U6" s="167"/>
      <c r="V6" s="168" t="e">
        <f>IF(C6="",NA(),MATCH($B6&amp;$C6,'Smelter Look-up'!$J:$J,0))</f>
        <v>#N/A</v>
      </c>
      <c r="X6" s="169">
        <f t="shared" ca="1" si="1"/>
        <v>0</v>
      </c>
      <c r="AB6" s="312" t="str">
        <f t="shared" si="2"/>
        <v/>
      </c>
      <c r="AC6" s="169" t="str">
        <f t="shared" ref="AC6:AC69" si="3">B6</f>
        <v/>
      </c>
      <c r="AD6" s="169" t="str">
        <f t="shared" ref="AD6:AD69" si="4">IF(C6="Smelter not listed",D6,C6)</f>
        <v/>
      </c>
    </row>
    <row r="7" spans="1:34" s="169" customFormat="1" ht="20.25">
      <c r="A7" s="196"/>
      <c r="B7" s="302" t="str">
        <f>IF(LEN(A7)=0,"",INDEX('Smelter Look-up'!$A:$A,MATCH($A7,'Smelter Look-up'!$E:$E,0)))</f>
        <v/>
      </c>
      <c r="C7" s="151" t="str">
        <f>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IF(B7="","",IF(ISERROR(MATCH($J7,SorP!$B$1:$B$6261,0)),"",INDIRECT("'SorP'!$A$"&amp;MATCH($S7&amp;$J7,SorP!C:C,0))))</f>
        <v/>
      </c>
      <c r="U7" s="167"/>
      <c r="V7" s="168" t="e">
        <f>IF(C7="",NA(),MATCH($B7&amp;$C7,'Smelter Look-up'!$J:$J,0))</f>
        <v>#N/A</v>
      </c>
      <c r="X7" s="169">
        <f t="shared" ca="1" si="1"/>
        <v>0</v>
      </c>
      <c r="AB7" s="312" t="str">
        <f t="shared" si="2"/>
        <v/>
      </c>
      <c r="AC7" s="169" t="str">
        <f t="shared" si="3"/>
        <v/>
      </c>
      <c r="AD7" s="169" t="str">
        <f t="shared" si="4"/>
        <v/>
      </c>
    </row>
    <row r="8" spans="1:34" s="169" customFormat="1" ht="20.25">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20.25">
      <c r="A9" s="196"/>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20.25">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25">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25">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25">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25">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25">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25">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25">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25">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25">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
      </c>
      <c r="C2" s="110" t="str">
        <f>IF(F112=1,"Click here to return to Product List","")</f>
        <v>Click here to return to Product List</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M.G. Chemicals Ltd</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B. Product (or List of Products)</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Go to Product List tab to enter products this declaration applies to</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Michel Hachey</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michel-h@mgchemicals.com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+1-905-331-1396 x1027</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Michel Hachey</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michel-h@mgchemicals.com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46153</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No</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No</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 xml:space="preserve">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f>Declaration!D43</f>
        <v>0</v>
      </c>
      <c r="C29" s="135" t="str">
        <f t="shared" ca="1" si="9"/>
        <v>Complete</v>
      </c>
      <c r="D29" s="314" t="str">
        <f t="shared" ref="D29:D33" si="10">IF(H29=1,"Click here to answer question 2 for specified mineral","")</f>
        <v/>
      </c>
      <c r="E29" s="16" t="s">
        <v>15</v>
      </c>
      <c r="F29" s="83">
        <f t="shared" ref="F29:F33" si="11">IF(OR(A18="",B18="No",B18="Unknown",B18="Not declaring"),0,1)</f>
        <v>0</v>
      </c>
      <c r="G29" s="61">
        <f t="shared" ref="G29:G33" si="12">IF(B29=0,1,0)</f>
        <v>1</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 xml:space="preserve">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f>Declaration!D55</f>
        <v>0</v>
      </c>
      <c r="C40" s="135" t="str">
        <f t="shared" ca="1" si="3"/>
        <v>Complete</v>
      </c>
      <c r="D40" s="316" t="str">
        <f t="shared" ref="D40:D44" si="16">IF(H40=1,"Click here to answer question 3 for Specified mineral","")</f>
        <v/>
      </c>
      <c r="E40" s="16" t="s">
        <v>15</v>
      </c>
      <c r="F40" s="83">
        <f t="shared" ref="F40:F44" si="17">IF(OR(A18="",B18="No",B18="Unknown",B18="Not declaring",B29="No",B29="Unknown"),0,1)</f>
        <v>0</v>
      </c>
      <c r="G40" s="61">
        <f t="shared" ref="G40:G44" si="18">IF(B40=0,1,0)</f>
        <v>1</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f>Declaration!D67</f>
        <v>0</v>
      </c>
      <c r="C51" s="135" t="str">
        <f t="shared" ref="C51:C59" ca="1" si="20">IF(H51=1,J51,I51)</f>
        <v>Complete</v>
      </c>
      <c r="D51" s="316" t="str">
        <f t="shared" ref="D51:D55" si="21">IF(H51=1,"Click here to answer question 4 for specified mineral","")</f>
        <v/>
      </c>
      <c r="E51" s="16"/>
      <c r="F51" s="83">
        <f t="shared" ref="F51:F55" si="22">F40</f>
        <v>0</v>
      </c>
      <c r="G51" s="61">
        <f t="shared" ref="G51:G55" si="23">IF(B51=0,1,0)</f>
        <v>1</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f>Declaration!D79</f>
        <v>0</v>
      </c>
      <c r="C62" s="135" t="str">
        <f t="shared" ca="1" si="3"/>
        <v>Complete</v>
      </c>
      <c r="D62" s="317" t="str">
        <f t="shared" ref="D62:D66" si="25">IF(H62=1,"Click here to answer question 5 for specified mineral","")</f>
        <v/>
      </c>
      <c r="E62" s="16" t="s">
        <v>18</v>
      </c>
      <c r="F62" s="83">
        <f t="shared" ref="F62:F66" si="26">F51</f>
        <v>0</v>
      </c>
      <c r="G62" s="61">
        <f t="shared" ref="G62:G66" si="27">IF(B62=0,1,0)</f>
        <v>1</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f>Declaration!D91</f>
        <v>0</v>
      </c>
      <c r="C73" s="135" t="str">
        <f t="shared" ref="C73:C81" ca="1" si="31">IF(H73=1,J73,I73)</f>
        <v>Complete</v>
      </c>
      <c r="D73" s="317" t="str">
        <f t="shared" ref="D73:D77" si="32">IF(H73=1,"Click here to answer question 6 for specified mineral","")</f>
        <v/>
      </c>
      <c r="E73" s="16" t="s">
        <v>13</v>
      </c>
      <c r="F73" s="83">
        <f t="shared" ref="F73:F77" si="33">F62</f>
        <v>0</v>
      </c>
      <c r="G73" s="61">
        <f t="shared" ref="G73:G77" si="34">IF(B73=0,1,0)</f>
        <v>1</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f>Declaration!D103</f>
        <v>0</v>
      </c>
      <c r="C84" s="135" t="str">
        <f t="shared" ca="1" si="36"/>
        <v>Complete</v>
      </c>
      <c r="D84" s="317" t="str">
        <f t="shared" ref="D84:D88" si="39">IF(H84=1,"Click here to answer question 7 for specified mineral","")</f>
        <v/>
      </c>
      <c r="E84" s="16" t="s">
        <v>15</v>
      </c>
      <c r="F84" s="83">
        <f t="shared" ref="F84:F88" si="40">F73</f>
        <v>0</v>
      </c>
      <c r="G84" s="61">
        <f t="shared" ref="G84:G88" si="41">IF(B84=0,1,0)</f>
        <v>1</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0</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 xml:space="preserve">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0</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https://www.mgchemicals.com/downloads/compliance/MG-Conflict-Mineral-Policy-Statement.pdf</v>
      </c>
      <c r="C96" s="78" t="str">
        <f ca="1">IF(H96=1,J96,I96)</f>
        <v>Complete</v>
      </c>
      <c r="D96" s="320" t="str">
        <f>IF(H96=1,"Click here to answer question (C)","")</f>
        <v/>
      </c>
      <c r="E96" s="16" t="s">
        <v>15</v>
      </c>
      <c r="F96" s="83">
        <f>IF(AND(F95=1,B95="Yes"),1,0)</f>
        <v>0</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No</v>
      </c>
      <c r="C98" s="135" t="str">
        <f t="shared" ref="C98:C112" ca="1" si="44">IF(H98=1,J98,I98)</f>
        <v>Complete</v>
      </c>
      <c r="D98" s="319" t="str">
        <f>IF(H98=1,"Click here to answer question (C)","")</f>
        <v/>
      </c>
      <c r="E98" s="16"/>
      <c r="F98" s="83">
        <f>F39</f>
        <v>0</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0</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No</v>
      </c>
      <c r="C100" s="135" t="str">
        <f t="shared" ca="1" si="44"/>
        <v>Complete</v>
      </c>
      <c r="D100" s="319" t="str">
        <f t="shared" ref="D100:D103" si="46">IF(H100=1,"Click here to answer question (C)","")</f>
        <v/>
      </c>
      <c r="E100" s="16"/>
      <c r="F100" s="83">
        <f t="shared" si="45"/>
        <v>0</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No</v>
      </c>
      <c r="C101" s="135" t="str">
        <f t="shared" ca="1" si="44"/>
        <v>Complete</v>
      </c>
      <c r="D101" s="319" t="str">
        <f t="shared" si="46"/>
        <v/>
      </c>
      <c r="E101" s="16"/>
      <c r="F101" s="83">
        <f t="shared" si="45"/>
        <v>0</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No</v>
      </c>
      <c r="C102" s="135" t="str">
        <f t="shared" ca="1" si="44"/>
        <v>Complete</v>
      </c>
      <c r="D102" s="319" t="str">
        <f t="shared" si="46"/>
        <v/>
      </c>
      <c r="E102" s="16"/>
      <c r="F102" s="83">
        <f t="shared" si="45"/>
        <v>0</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5" t="str">
        <f t="shared" ca="1" si="44"/>
        <v>Complete</v>
      </c>
      <c r="D103" s="319" t="str">
        <f t="shared" si="46"/>
        <v/>
      </c>
      <c r="E103" s="16"/>
      <c r="F103" s="83">
        <f t="shared" si="45"/>
        <v>0</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0</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0</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 xml:space="preserve">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0</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 xml:space="preserve">G. Does your review process include corrective action management? </v>
      </c>
      <c r="B111" s="78" t="str">
        <f>Declaration!D137</f>
        <v>Yes</v>
      </c>
      <c r="C111" s="135" t="str">
        <f t="shared" ca="1" si="44"/>
        <v>Complete</v>
      </c>
      <c r="D111" s="319" t="str">
        <f>IF(H111=1,"Click here to answer question (G)","")</f>
        <v/>
      </c>
      <c r="E111" s="16" t="s">
        <v>15</v>
      </c>
      <c r="F111" s="83">
        <f t="shared" si="43"/>
        <v>0</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One or more product / item numbers have been provided</v>
      </c>
      <c r="C112" s="78" t="str">
        <f t="shared" ca="1" si="44"/>
        <v>Complete</v>
      </c>
      <c r="D112" s="377" t="str">
        <f>IF(H112=1,"Click here to enter detail on Product List tab","")</f>
        <v/>
      </c>
      <c r="E112" s="16" t="s">
        <v>15</v>
      </c>
      <c r="F112" s="83">
        <f>IF(B5=Declaration!Q9,1,0)</f>
        <v>1</v>
      </c>
      <c r="G112" s="61">
        <f>IF('Product List'!B6="",1,0)</f>
        <v>0</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0</v>
      </c>
      <c r="G114" s="61">
        <f>IF(AND(COUNTIF(SmelterIdetifiedForMetal,A114)&gt;0,COUNTIF('Smelter List'!AB$5:AB$2504,A114)&gt;0),0,1)</f>
        <v>1</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0</v>
      </c>
      <c r="G115" s="61">
        <f>IF(AND(COUNTIF(SmelterIdetifiedForMetal,A115)&gt;0,COUNTIF('Smelter List'!AB$5:AB$2504,A115)&gt;0),0,1)</f>
        <v>1</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0</v>
      </c>
      <c r="G119" s="61">
        <f>IF(AND(COUNTIF(SmelterIdetifiedForMetal,A119)&gt;0,COUNTIF('Smelter List'!AB$5:AB$2504,A119)&gt;0),0,1)</f>
        <v>1</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C11" sqref="C11"/>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t="s">
        <v>20367</v>
      </c>
      <c r="C6" s="88" t="s">
        <v>20369</v>
      </c>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t="s">
        <v>20368</v>
      </c>
      <c r="C7" s="88" t="s">
        <v>20369</v>
      </c>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Michel Hachey</cp:lastModifiedBy>
  <cp:revision/>
  <dcterms:created xsi:type="dcterms:W3CDTF">2010-06-21T21:00:23Z</dcterms:created>
  <dcterms:modified xsi:type="dcterms:W3CDTF">2026-05-11T15:04:20Z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